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Z:\! Организация закупок\Закупки 2024\АНО\Май\28-05-2024_13-02-24 ИЗМЕНЕНИЯ на размещение\"/>
    </mc:Choice>
  </mc:AlternateContent>
  <xr:revisionPtr revIDLastSave="0" documentId="13_ncr:1_{1CD53CD4-8B82-48BA-BF3B-F1E5FB8E750E}" xr6:coauthVersionLast="47" xr6:coauthVersionMax="47" xr10:uidLastSave="{00000000-0000-0000-0000-000000000000}"/>
  <bookViews>
    <workbookView xWindow="28680" yWindow="-3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0" i="1" l="1"/>
  <c r="K110" i="1" l="1"/>
  <c r="H200" i="1" l="1"/>
  <c r="I200" i="1" s="1"/>
  <c r="J200" i="1" s="1"/>
  <c r="G199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83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68" i="1"/>
  <c r="K156" i="1"/>
  <c r="K157" i="1"/>
  <c r="K158" i="1"/>
  <c r="K159" i="1"/>
  <c r="K160" i="1"/>
  <c r="K161" i="1"/>
  <c r="K162" i="1"/>
  <c r="K163" i="1"/>
  <c r="K164" i="1"/>
  <c r="K165" i="1"/>
  <c r="K155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3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19" i="1"/>
  <c r="K111" i="1"/>
  <c r="K112" i="1"/>
  <c r="K113" i="1"/>
  <c r="K114" i="1"/>
  <c r="K115" i="1"/>
  <c r="K116" i="1"/>
  <c r="K98" i="1"/>
  <c r="K99" i="1"/>
  <c r="K100" i="1"/>
  <c r="K101" i="1"/>
  <c r="K102" i="1"/>
  <c r="K103" i="1"/>
  <c r="K104" i="1"/>
  <c r="K105" i="1"/>
  <c r="K106" i="1"/>
  <c r="K107" i="1"/>
  <c r="K9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77" i="1"/>
  <c r="K65" i="1"/>
  <c r="K66" i="1"/>
  <c r="K67" i="1"/>
  <c r="K68" i="1"/>
  <c r="K69" i="1"/>
  <c r="K70" i="1"/>
  <c r="K71" i="1"/>
  <c r="K72" i="1"/>
  <c r="K73" i="1"/>
  <c r="K74" i="1"/>
  <c r="K64" i="1"/>
  <c r="K52" i="1"/>
  <c r="K53" i="1"/>
  <c r="K54" i="1"/>
  <c r="K55" i="1"/>
  <c r="K56" i="1"/>
  <c r="K57" i="1"/>
  <c r="K58" i="1"/>
  <c r="K59" i="1"/>
  <c r="K60" i="1"/>
  <c r="K61" i="1"/>
  <c r="K51" i="1"/>
  <c r="K38" i="1"/>
  <c r="K39" i="1"/>
  <c r="K40" i="1"/>
  <c r="K41" i="1"/>
  <c r="K42" i="1"/>
  <c r="K43" i="1"/>
  <c r="K44" i="1"/>
  <c r="K45" i="1"/>
  <c r="K46" i="1"/>
  <c r="K47" i="1"/>
  <c r="K48" i="1"/>
  <c r="K37" i="1"/>
  <c r="K23" i="1"/>
  <c r="K24" i="1"/>
  <c r="K25" i="1"/>
  <c r="K26" i="1"/>
  <c r="K27" i="1"/>
  <c r="K28" i="1"/>
  <c r="K29" i="1"/>
  <c r="K30" i="1"/>
  <c r="K31" i="1"/>
  <c r="K32" i="1"/>
  <c r="K33" i="1"/>
  <c r="K34" i="1"/>
  <c r="K22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5" i="1"/>
  <c r="E75" i="1"/>
  <c r="K199" i="1" l="1"/>
  <c r="K181" i="1"/>
  <c r="K166" i="1"/>
  <c r="K153" i="1"/>
  <c r="K137" i="1"/>
  <c r="K117" i="1"/>
  <c r="K108" i="1"/>
  <c r="K95" i="1"/>
  <c r="K75" i="1"/>
  <c r="K62" i="1"/>
  <c r="K49" i="1"/>
  <c r="K35" i="1"/>
  <c r="K20" i="1"/>
  <c r="E199" i="1"/>
  <c r="G181" i="1"/>
  <c r="F181" i="1"/>
  <c r="E181" i="1"/>
  <c r="F166" i="1"/>
  <c r="G166" i="1"/>
  <c r="E166" i="1"/>
  <c r="F153" i="1"/>
  <c r="G153" i="1"/>
  <c r="E153" i="1"/>
  <c r="F137" i="1"/>
  <c r="G137" i="1"/>
  <c r="E137" i="1"/>
  <c r="F117" i="1"/>
  <c r="G117" i="1"/>
  <c r="E117" i="1"/>
  <c r="F108" i="1"/>
  <c r="G108" i="1"/>
  <c r="E108" i="1"/>
  <c r="F95" i="1"/>
  <c r="G95" i="1"/>
  <c r="E95" i="1"/>
  <c r="F75" i="1"/>
  <c r="G75" i="1"/>
  <c r="F62" i="1"/>
  <c r="G62" i="1"/>
  <c r="E62" i="1"/>
  <c r="F49" i="1"/>
  <c r="E49" i="1"/>
  <c r="G49" i="1"/>
  <c r="F35" i="1"/>
  <c r="G35" i="1"/>
  <c r="E35" i="1"/>
  <c r="F20" i="1"/>
  <c r="G20" i="1"/>
  <c r="E20" i="1"/>
  <c r="F199" i="1"/>
  <c r="H199" i="1" s="1"/>
  <c r="I199" i="1" s="1"/>
  <c r="J199" i="1" s="1"/>
  <c r="H184" i="1"/>
  <c r="I184" i="1" s="1"/>
  <c r="J184" i="1" s="1"/>
  <c r="H185" i="1"/>
  <c r="I185" i="1" s="1"/>
  <c r="J185" i="1" s="1"/>
  <c r="H186" i="1"/>
  <c r="I186" i="1" s="1"/>
  <c r="J186" i="1" s="1"/>
  <c r="H187" i="1"/>
  <c r="I187" i="1" s="1"/>
  <c r="J187" i="1" s="1"/>
  <c r="H188" i="1"/>
  <c r="I188" i="1" s="1"/>
  <c r="J188" i="1" s="1"/>
  <c r="H189" i="1"/>
  <c r="I189" i="1" s="1"/>
  <c r="J189" i="1" s="1"/>
  <c r="H190" i="1"/>
  <c r="I190" i="1" s="1"/>
  <c r="J190" i="1" s="1"/>
  <c r="H191" i="1"/>
  <c r="I191" i="1" s="1"/>
  <c r="J191" i="1" s="1"/>
  <c r="H192" i="1"/>
  <c r="I192" i="1" s="1"/>
  <c r="J192" i="1" s="1"/>
  <c r="H193" i="1"/>
  <c r="I193" i="1" s="1"/>
  <c r="J193" i="1" s="1"/>
  <c r="H194" i="1"/>
  <c r="I194" i="1" s="1"/>
  <c r="J194" i="1" s="1"/>
  <c r="H195" i="1"/>
  <c r="I195" i="1" s="1"/>
  <c r="J195" i="1" s="1"/>
  <c r="H196" i="1"/>
  <c r="I196" i="1" s="1"/>
  <c r="J196" i="1" s="1"/>
  <c r="H197" i="1"/>
  <c r="I197" i="1" s="1"/>
  <c r="J197" i="1" s="1"/>
  <c r="H198" i="1"/>
  <c r="I198" i="1" s="1"/>
  <c r="J198" i="1" s="1"/>
  <c r="H183" i="1"/>
  <c r="I183" i="1" s="1"/>
  <c r="J183" i="1" s="1"/>
  <c r="H169" i="1"/>
  <c r="I169" i="1" s="1"/>
  <c r="J169" i="1" s="1"/>
  <c r="H170" i="1"/>
  <c r="I170" i="1" s="1"/>
  <c r="J170" i="1" s="1"/>
  <c r="H171" i="1"/>
  <c r="I171" i="1" s="1"/>
  <c r="J171" i="1" s="1"/>
  <c r="H172" i="1"/>
  <c r="I172" i="1" s="1"/>
  <c r="J172" i="1" s="1"/>
  <c r="H173" i="1"/>
  <c r="I173" i="1" s="1"/>
  <c r="J173" i="1" s="1"/>
  <c r="H174" i="1"/>
  <c r="I174" i="1" s="1"/>
  <c r="J174" i="1" s="1"/>
  <c r="H175" i="1"/>
  <c r="I175" i="1" s="1"/>
  <c r="J175" i="1" s="1"/>
  <c r="H176" i="1"/>
  <c r="I176" i="1" s="1"/>
  <c r="J176" i="1" s="1"/>
  <c r="H177" i="1"/>
  <c r="I177" i="1" s="1"/>
  <c r="J177" i="1" s="1"/>
  <c r="H178" i="1"/>
  <c r="I178" i="1" s="1"/>
  <c r="J178" i="1" s="1"/>
  <c r="H179" i="1"/>
  <c r="I179" i="1" s="1"/>
  <c r="J179" i="1" s="1"/>
  <c r="H180" i="1"/>
  <c r="I180" i="1" s="1"/>
  <c r="J180" i="1" s="1"/>
  <c r="H168" i="1"/>
  <c r="I168" i="1" s="1"/>
  <c r="J168" i="1" s="1"/>
  <c r="H156" i="1"/>
  <c r="I156" i="1" s="1"/>
  <c r="J156" i="1" s="1"/>
  <c r="H157" i="1"/>
  <c r="I157" i="1" s="1"/>
  <c r="J157" i="1" s="1"/>
  <c r="H158" i="1"/>
  <c r="I158" i="1" s="1"/>
  <c r="J158" i="1" s="1"/>
  <c r="H159" i="1"/>
  <c r="I159" i="1" s="1"/>
  <c r="J159" i="1" s="1"/>
  <c r="H160" i="1"/>
  <c r="I160" i="1" s="1"/>
  <c r="J160" i="1" s="1"/>
  <c r="H161" i="1"/>
  <c r="I161" i="1" s="1"/>
  <c r="J161" i="1" s="1"/>
  <c r="H162" i="1"/>
  <c r="I162" i="1" s="1"/>
  <c r="J162" i="1" s="1"/>
  <c r="H163" i="1"/>
  <c r="I163" i="1" s="1"/>
  <c r="J163" i="1" s="1"/>
  <c r="H164" i="1"/>
  <c r="I164" i="1" s="1"/>
  <c r="J164" i="1" s="1"/>
  <c r="H165" i="1"/>
  <c r="I165" i="1" s="1"/>
  <c r="J165" i="1" s="1"/>
  <c r="H155" i="1"/>
  <c r="I155" i="1" s="1"/>
  <c r="J155" i="1" s="1"/>
  <c r="H140" i="1"/>
  <c r="I140" i="1" s="1"/>
  <c r="J140" i="1" s="1"/>
  <c r="H141" i="1"/>
  <c r="I141" i="1" s="1"/>
  <c r="J141" i="1" s="1"/>
  <c r="H142" i="1"/>
  <c r="I142" i="1" s="1"/>
  <c r="J142" i="1" s="1"/>
  <c r="H143" i="1"/>
  <c r="I143" i="1" s="1"/>
  <c r="J143" i="1" s="1"/>
  <c r="H144" i="1"/>
  <c r="I144" i="1" s="1"/>
  <c r="J144" i="1" s="1"/>
  <c r="H145" i="1"/>
  <c r="I145" i="1" s="1"/>
  <c r="J145" i="1" s="1"/>
  <c r="H146" i="1"/>
  <c r="I146" i="1" s="1"/>
  <c r="J146" i="1" s="1"/>
  <c r="H147" i="1"/>
  <c r="I147" i="1" s="1"/>
  <c r="J147" i="1" s="1"/>
  <c r="H148" i="1"/>
  <c r="I148" i="1" s="1"/>
  <c r="J148" i="1" s="1"/>
  <c r="H149" i="1"/>
  <c r="I149" i="1" s="1"/>
  <c r="J149" i="1" s="1"/>
  <c r="H150" i="1"/>
  <c r="I150" i="1" s="1"/>
  <c r="J150" i="1" s="1"/>
  <c r="H151" i="1"/>
  <c r="I151" i="1" s="1"/>
  <c r="J151" i="1" s="1"/>
  <c r="H152" i="1"/>
  <c r="I152" i="1" s="1"/>
  <c r="J152" i="1" s="1"/>
  <c r="H139" i="1"/>
  <c r="I139" i="1" s="1"/>
  <c r="J139" i="1" s="1"/>
  <c r="H120" i="1"/>
  <c r="I120" i="1" s="1"/>
  <c r="J120" i="1" s="1"/>
  <c r="H121" i="1"/>
  <c r="I121" i="1" s="1"/>
  <c r="J121" i="1" s="1"/>
  <c r="H122" i="1"/>
  <c r="I122" i="1" s="1"/>
  <c r="J122" i="1" s="1"/>
  <c r="H123" i="1"/>
  <c r="I123" i="1" s="1"/>
  <c r="J123" i="1" s="1"/>
  <c r="H124" i="1"/>
  <c r="I124" i="1" s="1"/>
  <c r="J124" i="1" s="1"/>
  <c r="H125" i="1"/>
  <c r="I125" i="1" s="1"/>
  <c r="J125" i="1" s="1"/>
  <c r="H126" i="1"/>
  <c r="I126" i="1" s="1"/>
  <c r="J126" i="1" s="1"/>
  <c r="H127" i="1"/>
  <c r="I127" i="1" s="1"/>
  <c r="J127" i="1" s="1"/>
  <c r="H128" i="1"/>
  <c r="I128" i="1" s="1"/>
  <c r="J128" i="1" s="1"/>
  <c r="H129" i="1"/>
  <c r="I129" i="1" s="1"/>
  <c r="J129" i="1" s="1"/>
  <c r="H130" i="1"/>
  <c r="I130" i="1" s="1"/>
  <c r="J130" i="1" s="1"/>
  <c r="H131" i="1"/>
  <c r="I131" i="1" s="1"/>
  <c r="J131" i="1" s="1"/>
  <c r="H132" i="1"/>
  <c r="I132" i="1" s="1"/>
  <c r="J132" i="1" s="1"/>
  <c r="H133" i="1"/>
  <c r="I133" i="1" s="1"/>
  <c r="J133" i="1" s="1"/>
  <c r="H134" i="1"/>
  <c r="I134" i="1" s="1"/>
  <c r="J134" i="1" s="1"/>
  <c r="H135" i="1"/>
  <c r="I135" i="1" s="1"/>
  <c r="J135" i="1" s="1"/>
  <c r="H136" i="1"/>
  <c r="I136" i="1" s="1"/>
  <c r="J136" i="1" s="1"/>
  <c r="H119" i="1"/>
  <c r="I119" i="1" s="1"/>
  <c r="J119" i="1" s="1"/>
  <c r="H111" i="1"/>
  <c r="I111" i="1" s="1"/>
  <c r="J111" i="1" s="1"/>
  <c r="H112" i="1"/>
  <c r="I112" i="1" s="1"/>
  <c r="J112" i="1" s="1"/>
  <c r="H113" i="1"/>
  <c r="I113" i="1" s="1"/>
  <c r="J113" i="1" s="1"/>
  <c r="H114" i="1"/>
  <c r="I114" i="1" s="1"/>
  <c r="J114" i="1" s="1"/>
  <c r="H115" i="1"/>
  <c r="I115" i="1" s="1"/>
  <c r="J115" i="1" s="1"/>
  <c r="H116" i="1"/>
  <c r="I116" i="1" s="1"/>
  <c r="J116" i="1" s="1"/>
  <c r="H110" i="1"/>
  <c r="I110" i="1" s="1"/>
  <c r="J110" i="1" s="1"/>
  <c r="H98" i="1"/>
  <c r="I98" i="1" s="1"/>
  <c r="J98" i="1" s="1"/>
  <c r="H99" i="1"/>
  <c r="I99" i="1" s="1"/>
  <c r="J99" i="1" s="1"/>
  <c r="H100" i="1"/>
  <c r="I100" i="1" s="1"/>
  <c r="J100" i="1" s="1"/>
  <c r="H101" i="1"/>
  <c r="I101" i="1" s="1"/>
  <c r="J101" i="1" s="1"/>
  <c r="H102" i="1"/>
  <c r="I102" i="1" s="1"/>
  <c r="J102" i="1" s="1"/>
  <c r="H103" i="1"/>
  <c r="I103" i="1" s="1"/>
  <c r="J103" i="1" s="1"/>
  <c r="H104" i="1"/>
  <c r="I104" i="1" s="1"/>
  <c r="J104" i="1" s="1"/>
  <c r="H105" i="1"/>
  <c r="I105" i="1" s="1"/>
  <c r="J105" i="1" s="1"/>
  <c r="H106" i="1"/>
  <c r="I106" i="1" s="1"/>
  <c r="J106" i="1" s="1"/>
  <c r="H107" i="1"/>
  <c r="I107" i="1" s="1"/>
  <c r="J107" i="1" s="1"/>
  <c r="H97" i="1"/>
  <c r="I97" i="1" s="1"/>
  <c r="J97" i="1" s="1"/>
  <c r="H78" i="1"/>
  <c r="I78" i="1" s="1"/>
  <c r="J78" i="1" s="1"/>
  <c r="H79" i="1"/>
  <c r="I79" i="1" s="1"/>
  <c r="J79" i="1" s="1"/>
  <c r="H80" i="1"/>
  <c r="I80" i="1" s="1"/>
  <c r="J80" i="1" s="1"/>
  <c r="H81" i="1"/>
  <c r="I81" i="1" s="1"/>
  <c r="J81" i="1" s="1"/>
  <c r="H82" i="1"/>
  <c r="I82" i="1" s="1"/>
  <c r="J82" i="1" s="1"/>
  <c r="H83" i="1"/>
  <c r="I83" i="1" s="1"/>
  <c r="J83" i="1" s="1"/>
  <c r="H84" i="1"/>
  <c r="I84" i="1" s="1"/>
  <c r="J84" i="1" s="1"/>
  <c r="H85" i="1"/>
  <c r="I85" i="1" s="1"/>
  <c r="J85" i="1" s="1"/>
  <c r="H86" i="1"/>
  <c r="I86" i="1" s="1"/>
  <c r="J86" i="1" s="1"/>
  <c r="H87" i="1"/>
  <c r="I87" i="1" s="1"/>
  <c r="J87" i="1" s="1"/>
  <c r="H88" i="1"/>
  <c r="I88" i="1" s="1"/>
  <c r="J88" i="1" s="1"/>
  <c r="H89" i="1"/>
  <c r="I89" i="1" s="1"/>
  <c r="J89" i="1" s="1"/>
  <c r="H90" i="1"/>
  <c r="I90" i="1" s="1"/>
  <c r="J90" i="1" s="1"/>
  <c r="H91" i="1"/>
  <c r="I91" i="1" s="1"/>
  <c r="J91" i="1" s="1"/>
  <c r="H92" i="1"/>
  <c r="I92" i="1" s="1"/>
  <c r="J92" i="1" s="1"/>
  <c r="H93" i="1"/>
  <c r="I93" i="1" s="1"/>
  <c r="J93" i="1" s="1"/>
  <c r="H94" i="1"/>
  <c r="I94" i="1" s="1"/>
  <c r="J94" i="1" s="1"/>
  <c r="H77" i="1"/>
  <c r="I77" i="1" s="1"/>
  <c r="J77" i="1" s="1"/>
  <c r="H65" i="1"/>
  <c r="I65" i="1" s="1"/>
  <c r="J65" i="1" s="1"/>
  <c r="H66" i="1"/>
  <c r="I66" i="1" s="1"/>
  <c r="J66" i="1" s="1"/>
  <c r="H67" i="1"/>
  <c r="I67" i="1" s="1"/>
  <c r="J67" i="1" s="1"/>
  <c r="H68" i="1"/>
  <c r="I68" i="1" s="1"/>
  <c r="J68" i="1" s="1"/>
  <c r="H69" i="1"/>
  <c r="I69" i="1" s="1"/>
  <c r="J69" i="1" s="1"/>
  <c r="H70" i="1"/>
  <c r="I70" i="1" s="1"/>
  <c r="J70" i="1" s="1"/>
  <c r="H71" i="1"/>
  <c r="I71" i="1" s="1"/>
  <c r="J71" i="1" s="1"/>
  <c r="H72" i="1"/>
  <c r="I72" i="1" s="1"/>
  <c r="J72" i="1" s="1"/>
  <c r="H73" i="1"/>
  <c r="I73" i="1" s="1"/>
  <c r="J73" i="1" s="1"/>
  <c r="H74" i="1"/>
  <c r="I74" i="1" s="1"/>
  <c r="J74" i="1" s="1"/>
  <c r="H64" i="1"/>
  <c r="I64" i="1" s="1"/>
  <c r="J64" i="1" s="1"/>
  <c r="H52" i="1"/>
  <c r="I52" i="1" s="1"/>
  <c r="J52" i="1" s="1"/>
  <c r="H53" i="1"/>
  <c r="I53" i="1" s="1"/>
  <c r="J53" i="1" s="1"/>
  <c r="H54" i="1"/>
  <c r="I54" i="1" s="1"/>
  <c r="J54" i="1" s="1"/>
  <c r="H55" i="1"/>
  <c r="I55" i="1" s="1"/>
  <c r="J55" i="1" s="1"/>
  <c r="H56" i="1"/>
  <c r="I56" i="1" s="1"/>
  <c r="J56" i="1" s="1"/>
  <c r="H57" i="1"/>
  <c r="I57" i="1" s="1"/>
  <c r="J57" i="1" s="1"/>
  <c r="H58" i="1"/>
  <c r="I58" i="1" s="1"/>
  <c r="J58" i="1" s="1"/>
  <c r="H59" i="1"/>
  <c r="I59" i="1" s="1"/>
  <c r="J59" i="1" s="1"/>
  <c r="H60" i="1"/>
  <c r="I60" i="1" s="1"/>
  <c r="J60" i="1" s="1"/>
  <c r="H61" i="1"/>
  <c r="I61" i="1" s="1"/>
  <c r="J61" i="1" s="1"/>
  <c r="H51" i="1"/>
  <c r="I51" i="1" s="1"/>
  <c r="J51" i="1" s="1"/>
  <c r="H38" i="1"/>
  <c r="I38" i="1" s="1"/>
  <c r="J38" i="1" s="1"/>
  <c r="H39" i="1"/>
  <c r="I39" i="1" s="1"/>
  <c r="J39" i="1" s="1"/>
  <c r="H40" i="1"/>
  <c r="I40" i="1" s="1"/>
  <c r="J40" i="1" s="1"/>
  <c r="H41" i="1"/>
  <c r="I41" i="1" s="1"/>
  <c r="J41" i="1" s="1"/>
  <c r="H42" i="1"/>
  <c r="I42" i="1" s="1"/>
  <c r="J42" i="1" s="1"/>
  <c r="H43" i="1"/>
  <c r="I43" i="1" s="1"/>
  <c r="J43" i="1" s="1"/>
  <c r="H44" i="1"/>
  <c r="I44" i="1" s="1"/>
  <c r="J44" i="1" s="1"/>
  <c r="H45" i="1"/>
  <c r="I45" i="1" s="1"/>
  <c r="J45" i="1" s="1"/>
  <c r="H46" i="1"/>
  <c r="I46" i="1" s="1"/>
  <c r="J46" i="1" s="1"/>
  <c r="H47" i="1"/>
  <c r="I47" i="1" s="1"/>
  <c r="J47" i="1" s="1"/>
  <c r="H48" i="1"/>
  <c r="I48" i="1" s="1"/>
  <c r="J48" i="1" s="1"/>
  <c r="H37" i="1"/>
  <c r="I37" i="1" s="1"/>
  <c r="J37" i="1" s="1"/>
  <c r="H23" i="1"/>
  <c r="I23" i="1" s="1"/>
  <c r="J23" i="1" s="1"/>
  <c r="H24" i="1"/>
  <c r="I24" i="1" s="1"/>
  <c r="J24" i="1" s="1"/>
  <c r="H25" i="1"/>
  <c r="I25" i="1" s="1"/>
  <c r="J25" i="1" s="1"/>
  <c r="H26" i="1"/>
  <c r="I26" i="1" s="1"/>
  <c r="J26" i="1" s="1"/>
  <c r="H27" i="1"/>
  <c r="I27" i="1" s="1"/>
  <c r="J27" i="1" s="1"/>
  <c r="H28" i="1"/>
  <c r="I28" i="1" s="1"/>
  <c r="J28" i="1" s="1"/>
  <c r="H29" i="1"/>
  <c r="I29" i="1" s="1"/>
  <c r="J29" i="1" s="1"/>
  <c r="H30" i="1"/>
  <c r="I30" i="1" s="1"/>
  <c r="J30" i="1" s="1"/>
  <c r="H31" i="1"/>
  <c r="I31" i="1" s="1"/>
  <c r="J31" i="1" s="1"/>
  <c r="H32" i="1"/>
  <c r="I32" i="1" s="1"/>
  <c r="J32" i="1" s="1"/>
  <c r="H33" i="1"/>
  <c r="I33" i="1" s="1"/>
  <c r="J33" i="1" s="1"/>
  <c r="H34" i="1"/>
  <c r="I34" i="1" s="1"/>
  <c r="J34" i="1" s="1"/>
  <c r="H22" i="1"/>
  <c r="I22" i="1" s="1"/>
  <c r="J22" i="1" s="1"/>
  <c r="H6" i="1"/>
  <c r="I6" i="1" s="1"/>
  <c r="J6" i="1" s="1"/>
  <c r="H7" i="1"/>
  <c r="I7" i="1" s="1"/>
  <c r="J7" i="1" s="1"/>
  <c r="H8" i="1"/>
  <c r="I8" i="1" s="1"/>
  <c r="J8" i="1" s="1"/>
  <c r="H9" i="1"/>
  <c r="I9" i="1" s="1"/>
  <c r="J9" i="1" s="1"/>
  <c r="H10" i="1"/>
  <c r="I10" i="1" s="1"/>
  <c r="J10" i="1" s="1"/>
  <c r="H11" i="1"/>
  <c r="I11" i="1" s="1"/>
  <c r="J11" i="1" s="1"/>
  <c r="H12" i="1"/>
  <c r="I12" i="1" s="1"/>
  <c r="J12" i="1" s="1"/>
  <c r="H13" i="1"/>
  <c r="I13" i="1" s="1"/>
  <c r="J13" i="1" s="1"/>
  <c r="H14" i="1"/>
  <c r="I14" i="1" s="1"/>
  <c r="J14" i="1" s="1"/>
  <c r="H15" i="1"/>
  <c r="I15" i="1" s="1"/>
  <c r="J15" i="1" s="1"/>
  <c r="H16" i="1"/>
  <c r="I16" i="1" s="1"/>
  <c r="J16" i="1" s="1"/>
  <c r="H17" i="1"/>
  <c r="I17" i="1" s="1"/>
  <c r="J17" i="1" s="1"/>
  <c r="H18" i="1"/>
  <c r="I18" i="1" s="1"/>
  <c r="J18" i="1" s="1"/>
  <c r="H19" i="1"/>
  <c r="I19" i="1" s="1"/>
  <c r="J19" i="1" s="1"/>
  <c r="H5" i="1"/>
  <c r="I5" i="1" s="1"/>
  <c r="J5" i="1" s="1"/>
  <c r="E201" i="1" l="1"/>
  <c r="F201" i="1"/>
  <c r="H117" i="1"/>
  <c r="I117" i="1" s="1"/>
  <c r="J117" i="1" s="1"/>
  <c r="H166" i="1"/>
  <c r="I166" i="1" s="1"/>
  <c r="J166" i="1" s="1"/>
  <c r="H153" i="1"/>
  <c r="I153" i="1" s="1"/>
  <c r="J153" i="1" s="1"/>
  <c r="H137" i="1"/>
  <c r="I137" i="1" s="1"/>
  <c r="J137" i="1" s="1"/>
  <c r="H108" i="1"/>
  <c r="I108" i="1" s="1"/>
  <c r="J108" i="1" s="1"/>
  <c r="H95" i="1"/>
  <c r="I95" i="1" s="1"/>
  <c r="J95" i="1" s="1"/>
  <c r="K201" i="1"/>
  <c r="G201" i="1"/>
  <c r="H20" i="1"/>
  <c r="I20" i="1" s="1"/>
  <c r="J20" i="1" s="1"/>
  <c r="H181" i="1"/>
  <c r="I181" i="1" s="1"/>
  <c r="J181" i="1" s="1"/>
  <c r="H49" i="1"/>
  <c r="I49" i="1" s="1"/>
  <c r="J49" i="1" s="1"/>
  <c r="H35" i="1"/>
  <c r="I35" i="1" s="1"/>
  <c r="J35" i="1" s="1"/>
  <c r="H75" i="1"/>
  <c r="I75" i="1" s="1"/>
  <c r="J75" i="1" s="1"/>
  <c r="H62" i="1"/>
  <c r="I62" i="1" s="1"/>
  <c r="J62" i="1" s="1"/>
  <c r="H201" i="1" l="1"/>
  <c r="I201" i="1" s="1"/>
  <c r="J201" i="1" s="1"/>
</calcChain>
</file>

<file path=xl/sharedStrings.xml><?xml version="1.0" encoding="utf-8"?>
<sst xmlns="http://schemas.openxmlformats.org/spreadsheetml/2006/main" count="710" uniqueCount="169">
  <si>
    <t>Объект закупки</t>
  </si>
  <si>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</si>
  <si>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</si>
  <si>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</si>
  <si>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</si>
  <si>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</si>
  <si>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Расчет НМЦД</t>
  </si>
  <si>
    <t>Итого:</t>
  </si>
  <si>
    <t>1</t>
  </si>
  <si>
    <t>Среднее Квадртичное отлонение</t>
  </si>
  <si>
    <t>2</t>
  </si>
  <si>
    <t>3</t>
  </si>
  <si>
    <t>4</t>
  </si>
  <si>
    <t>5</t>
  </si>
  <si>
    <t>шт.</t>
  </si>
  <si>
    <t>6</t>
  </si>
  <si>
    <t>8</t>
  </si>
  <si>
    <t>12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</si>
  <si>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</si>
  <si>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</si>
  <si>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</si>
  <si>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</si>
  <si>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</si>
  <si>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</si>
  <si>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</si>
  <si>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</si>
  <si>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</si>
  <si>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Песочный дворик ПЕ-90</t>
  </si>
  <si>
    <t>Качалка на пружине ЭКО МК-1113</t>
  </si>
  <si>
    <t>Качалка на пружине ЭКО МК-1112</t>
  </si>
  <si>
    <t>Лавка Л - 0001</t>
  </si>
  <si>
    <t>Урна У - 0001</t>
  </si>
  <si>
    <t>Информационный стенд ВА-08.01</t>
  </si>
  <si>
    <t>10.</t>
  </si>
  <si>
    <t>11.</t>
  </si>
  <si>
    <t>12.</t>
  </si>
  <si>
    <t>13.</t>
  </si>
  <si>
    <t>14.</t>
  </si>
  <si>
    <t>Плитка ЕПДМ 500*500*40 мм</t>
  </si>
  <si>
    <t>кв.м.</t>
  </si>
  <si>
    <t>Качалка серии  BALL`I BA-09.01</t>
  </si>
  <si>
    <t>Карусель серии BALL`I BA-06.25</t>
  </si>
  <si>
    <t>Карусель серии BALL`I BA-06.08</t>
  </si>
  <si>
    <t>Карусель серии BALL`I BA-06.32</t>
  </si>
  <si>
    <t>1) г. Мурманск, в районе дома № 10 по ул. Саши Ковалева и памятника «Ждущей»</t>
  </si>
  <si>
    <t>2) г. Мурманск, сквер по пр. Кольскому – ул. Зои Космодемьянской (2 территории)</t>
  </si>
  <si>
    <t>15.</t>
  </si>
  <si>
    <t>16.</t>
  </si>
  <si>
    <t>17.</t>
  </si>
  <si>
    <t>Качалка серии BALL`I BA-09.12</t>
  </si>
  <si>
    <t>Качалка серии BALL`I BA-09.13</t>
  </si>
  <si>
    <t>Качалка серии BALL`I ВА-09.02</t>
  </si>
  <si>
    <t>3) г. Мурманск, в районе дома № 37 по ул. Героев Рыбачьего</t>
  </si>
  <si>
    <t>4) г. Мурманск, в районе дома № 18 по ул. Подстаницкого</t>
  </si>
  <si>
    <t>5) г. Мурманск, в районе дома № 1 по ул. Кильдинской и дома № 10 по ул. Седова</t>
  </si>
  <si>
    <t>6) г. Мурманск, в районе домов №№ 31-37 по ул. Капитана Маклакова</t>
  </si>
  <si>
    <t>7) г. Мурманск, в районе домов №№ 75-79 по ул. Старостина</t>
  </si>
  <si>
    <t>8) г. Мурманск, в районе дома № 49 корп. 17 по ул. Адмирала Флота Лобова</t>
  </si>
  <si>
    <t>9) г. Мурманск, в районе дома № 22 по ул.  Юрия Гагарина</t>
  </si>
  <si>
    <t>10) г. Мурманск, в районе домов №№ 10-12 по ул. Новое Плато</t>
  </si>
  <si>
    <t>11) г. Мурманск, в районе домов №№ 20-22 по ул. Достоевского</t>
  </si>
  <si>
    <t>12) г. Мурманск, в районе домов №№ 202-206 по пр. Кольскому</t>
  </si>
  <si>
    <t>13) г. Мурманск, в районе домов №№ 1-9 по ул. Шабалина</t>
  </si>
  <si>
    <t>Качалка серии BALL`I ВА-09.22</t>
  </si>
  <si>
    <t>Песочница серии BabyBALL`I ВB-08.06</t>
  </si>
  <si>
    <t>Качалка серии BALL`I ВА-09.11</t>
  </si>
  <si>
    <t>Качели серии SWING SW-03.07 (с подвесами SW-00.11 - 2 шт., SW-00.02 - 1 шт., SW-00.03 - 1 шт.)</t>
  </si>
  <si>
    <t>Качели серии SW-03.07-XX ( с подвесами SW-00.11 - 2 шт., SW-00.02 - 1 шт., SW-00.03 - 1 шт.)</t>
  </si>
  <si>
    <t>Качели серии SW-03.07-XX (Подвесы типов: SW-00.02 (1 шт.); SW-00.03 (1 шт.); SW-00.11 (2 шт.)</t>
  </si>
  <si>
    <t>Ограждение поля для мини-футбола 38000*23000</t>
  </si>
  <si>
    <t>S1718 Элипсоид</t>
  </si>
  <si>
    <t>Игровой комплекс Г-350</t>
  </si>
  <si>
    <t>Качели серии SWING SW-02.04 (с подвесами SW-00.11 - 2 шт.)</t>
  </si>
  <si>
    <t>81</t>
  </si>
  <si>
    <t>Песочница серии BabyBALL`I ВB-08.04</t>
  </si>
  <si>
    <t>Баскетбольное кольцо S720</t>
  </si>
  <si>
    <t>Канатная конструкция для лазания серия Modul MO-01.20</t>
  </si>
  <si>
    <t>Качалка на пружине FN03.129.X.05.A</t>
  </si>
  <si>
    <t xml:space="preserve">шт. </t>
  </si>
  <si>
    <t>Детский игровой комплекс BC01.029.S.04.С</t>
  </si>
  <si>
    <t>Детский игровой комплекс BC01.013.S.04.C</t>
  </si>
  <si>
    <t>Песочница серии BabyBALL'I ВВ-08.06</t>
  </si>
  <si>
    <t>Качалка серии BALL'I BA-09.02</t>
  </si>
  <si>
    <t>Качалка серии BALL'I BA-09.12</t>
  </si>
  <si>
    <t>Качели серии SWING SW-02.04-XX ( с
подвесами SW-00.11 - 2 шт.)</t>
  </si>
  <si>
    <t>Карусель серии BALL'I BA-06.32</t>
  </si>
  <si>
    <t>Качалка серии BALL'I BA-09.13</t>
  </si>
  <si>
    <t>Карусель серии BALL'I BA-06.08</t>
  </si>
  <si>
    <t>Информационный стенд серии BALL'I
BA-08.01A</t>
  </si>
  <si>
    <t>Качалка детской игровой площадки серия BALL'I BA-09.10</t>
  </si>
  <si>
    <t>ВСЕГО:</t>
  </si>
  <si>
    <t>Игровой комплекс Г-4035
"Пряничный городок"</t>
  </si>
  <si>
    <t>Качели серии SWING SW-03.07-XX (с подвесами
SW-00.11 - 2 шт., SW-00.02 - 1 шт., SW-00.03 - 1 шт.)</t>
  </si>
  <si>
    <t>Канатная конструкция серии Modul MO-01.20</t>
  </si>
  <si>
    <t>Песочный дворик с горкой ЛГП-22</t>
  </si>
  <si>
    <t>Качели серии SWING SW-01.02 (с подвесом SW-00.11)</t>
  </si>
  <si>
    <t>Игровой комплекс "Весна-4" ЛГИК-7.05</t>
  </si>
  <si>
    <t>Качели серии SWING SW-02.07 ( с
подвесами SW-00.02, SW-00.03, SW-00.11)</t>
  </si>
  <si>
    <t>Игровой комплекс Г-347 "Спрут"</t>
  </si>
  <si>
    <t>Игровой комплекс Г-130 "Маяк"</t>
  </si>
  <si>
    <t>7</t>
  </si>
  <si>
    <t>Детский игровой комплекс BC01.012.W.03.C</t>
  </si>
  <si>
    <t>Детский игровой комплекс BC01.012.W.02.C</t>
  </si>
  <si>
    <t>Песочница "Гравитация" МСК 170.501</t>
  </si>
  <si>
    <t>Детский игровой комплекс BC01.002.W.04.С</t>
  </si>
  <si>
    <t>Детский игровой комплекс BC01.028.S.02.C</t>
  </si>
  <si>
    <t>Качели серии SWING SW-02.04-XX (с подвесами SW-00.11 - 2 шт.)</t>
  </si>
  <si>
    <t>Качели серии SWING SW-03.07-SW (с подвесами SW-00.11 - 2 шт., SW-00.02 - 1 шт., SW-00.03 - 1 шт.)</t>
  </si>
  <si>
    <t>Детский игровой комплекс BC01.044.X.07.C</t>
  </si>
  <si>
    <t>Качалка FN03.128.X.10.C</t>
  </si>
  <si>
    <t>Качалка-балансир на пружине FN03.051.X.06.С</t>
  </si>
  <si>
    <t>Спортивный комплекс WR12.234</t>
  </si>
  <si>
    <t>10</t>
  </si>
  <si>
    <t>Комплекс стандарт S819</t>
  </si>
  <si>
    <t>Рукоход классический 2-х уровневый S815 ПС</t>
  </si>
  <si>
    <t>Качели серии SWING SW-03.07-SW (с подвесами
SW-00.11 - 2 шт., SW-00.02 - 1 шт., SW-00.03 - 1 шт.)</t>
  </si>
  <si>
    <t>Детский игровой комплекс ВС01.020.S.02.C</t>
  </si>
  <si>
    <t>Качалка FN03.129.X.05.A</t>
  </si>
  <si>
    <t>Качели серии SWING SW-03.07-SW (с подвесами SW-00.02, SW-00.03, SW-00.11 - 2 шт.)</t>
  </si>
  <si>
    <t>Качели серии SWING SW-02.07-SW (с подвесами SW-00.02- 1 шт., SW-00.03 - 1 шт., SW-00.11 - 1 шт.)</t>
  </si>
  <si>
    <t>Качалка FN03.051.X.04.C</t>
  </si>
  <si>
    <t>Качели серии SWING SW-03.07-XX ( с подвесами SW-00.11 - 2 шт., SW-00.02 - 1 шт., SW-00.03 - 1 шт.)</t>
  </si>
  <si>
    <t>18.</t>
  </si>
  <si>
    <t>Жим от плеч (тип 2) S421</t>
  </si>
  <si>
    <t>Жим лежа (тип 2) S409</t>
  </si>
  <si>
    <t>Мультистанция CR160</t>
  </si>
  <si>
    <t>Комплекс из двухуровневого рукохода и 6 перекладин S817</t>
  </si>
  <si>
    <t>Пресс-турник-брусья S419</t>
  </si>
  <si>
    <t>Степпер S1717</t>
  </si>
  <si>
    <t>Шаговый S173</t>
  </si>
  <si>
    <t>Лыжник S171</t>
  </si>
  <si>
    <t>Скамейка для отдыха S87</t>
  </si>
  <si>
    <t>Ворота футбольные ВФ01</t>
  </si>
  <si>
    <t>Плитка ЕПДМ 500*500*80 мм</t>
  </si>
  <si>
    <t>68</t>
  </si>
  <si>
    <t>468</t>
  </si>
  <si>
    <t>58</t>
  </si>
  <si>
    <t>205</t>
  </si>
  <si>
    <t>181</t>
  </si>
  <si>
    <t>59</t>
  </si>
  <si>
    <t>405</t>
  </si>
  <si>
    <t>141</t>
  </si>
  <si>
    <t>264</t>
  </si>
  <si>
    <t>126</t>
  </si>
  <si>
    <t>184</t>
  </si>
  <si>
    <t>66</t>
  </si>
  <si>
    <t>11</t>
  </si>
  <si>
    <t>254</t>
  </si>
  <si>
    <t>65</t>
  </si>
  <si>
    <t>138</t>
  </si>
  <si>
    <t>62</t>
  </si>
  <si>
    <t>694</t>
  </si>
  <si>
    <t>116</t>
  </si>
  <si>
    <t>Резиновое покрытие 500х500х20
мм EPDM микс (Ral 6017+Ral 1018) (Зеленый + желтый)</t>
  </si>
  <si>
    <t>Искусственная трава Spine Pro 30 mm</t>
  </si>
  <si>
    <t>322</t>
  </si>
  <si>
    <t>874</t>
  </si>
  <si>
    <t>Игровой комплекс "Весна-2" ЛГИК-7.02</t>
  </si>
  <si>
    <t>Резиновое покрытие 500х500х40
мм из резиновой крошки (Цвет: терракот)</t>
  </si>
  <si>
    <t>286</t>
  </si>
  <si>
    <t>Доставка</t>
  </si>
  <si>
    <t>усл. ед.</t>
  </si>
  <si>
    <t>Коммерческое предложение № 1</t>
  </si>
  <si>
    <t>Коммерческое предложение № 2</t>
  </si>
  <si>
    <t>Коммерческое предложение № 3</t>
  </si>
  <si>
    <t>поставка оборудования (22.05.2024)</t>
  </si>
  <si>
    <t>И.о. директора  АНО «Центр городского развития Мурманской области»</t>
  </si>
  <si>
    <t>__________ А. А. Шихирина</t>
  </si>
  <si>
    <t xml:space="preserve"> редация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</si>
</sst>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4" fontId="2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49" fontId="0" fillId="0" borderId="0" xfId="0" applyNumberFormat="1"/>
    <xf numFmtId="4" fontId="0" fillId="0" borderId="0" xfId="0" applyNumberFormat="1" applyAlignment="1">
      <alignment wrapText="1"/>
    </xf>
    <xf numFmtId="4" fontId="1" fillId="0" borderId="0" xfId="0" applyNumberFormat="1" applyFont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4"/>
  <sheetViews>
    <sheetView tabSelected="1" topLeftCell="A145" zoomScaleNormal="100" workbookViewId="0">
      <selection activeCell="D80" sqref="D80"/>
    </sheetView>
  </sheetViews>
  <sheetFormatPr defaultRowHeight="15" x14ac:dyDescent="0.25"/>
  <cols>
    <col min="1" max="1" width="8.28515625" style="15" customWidth="1"/>
    <col min="2" max="2" width="50.85546875" customWidth="1"/>
    <col min="3" max="3" width="12.7109375" customWidth="1"/>
    <col min="5" max="6" width="17.7109375" style="13" customWidth="1"/>
    <col min="7" max="8" width="17.140625" style="13" customWidth="1"/>
    <col min="9" max="9" width="16.7109375" style="13" customWidth="1"/>
    <col min="10" max="10" width="20.7109375" style="13" customWidth="1"/>
    <col min="11" max="11" width="16.140625" style="13" customWidth="1"/>
    <col min="12" max="12" width="12.28515625" bestFit="1" customWidth="1"/>
    <col min="13" max="14" width="11.7109375" style="13" bestFit="1" customWidth="1"/>
  </cols>
  <sheetData>
    <row r="1" spans="1:11" x14ac:dyDescent="0.25">
      <c r="B1" s="19" t="s">
        <v>168</v>
      </c>
      <c r="C1" s="19"/>
      <c r="D1" s="19"/>
      <c r="E1" s="19"/>
      <c r="F1" s="19"/>
      <c r="G1" s="19"/>
      <c r="H1" s="19"/>
      <c r="I1" s="19"/>
      <c r="J1" s="19"/>
      <c r="K1" s="19"/>
    </row>
    <row r="2" spans="1:11" ht="47.25" customHeight="1" x14ac:dyDescent="0.25">
      <c r="A2" s="4"/>
      <c r="B2" s="5"/>
      <c r="C2" s="5"/>
      <c r="D2" s="5"/>
      <c r="E2" s="6"/>
      <c r="F2" s="6"/>
      <c r="G2" s="22" t="s">
        <v>165</v>
      </c>
      <c r="H2" s="22"/>
      <c r="I2" s="22"/>
      <c r="J2" s="22"/>
      <c r="K2" s="22"/>
    </row>
    <row r="3" spans="1:11" ht="60" x14ac:dyDescent="0.25">
      <c r="A3" s="7" t="s">
        <v>4</v>
      </c>
      <c r="B3" s="7" t="s">
        <v>0</v>
      </c>
      <c r="C3" s="8" t="s">
        <v>1</v>
      </c>
      <c r="D3" s="8" t="s">
        <v>2</v>
      </c>
      <c r="E3" s="9" t="s">
        <v>162</v>
      </c>
      <c r="F3" s="9" t="s">
        <v>163</v>
      </c>
      <c r="G3" s="9" t="s">
        <v>164</v>
      </c>
      <c r="H3" s="9" t="s">
        <v>3</v>
      </c>
      <c r="I3" s="9" t="s">
        <v>9</v>
      </c>
      <c r="J3" s="9" t="s">
        <v>5</v>
      </c>
      <c r="K3" s="9" t="s">
        <v>6</v>
      </c>
    </row>
    <row r="4" spans="1:11" x14ac:dyDescent="0.25">
      <c r="A4" s="21" t="s">
        <v>44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30" x14ac:dyDescent="0.25">
      <c r="A5" s="7" t="s">
        <v>18</v>
      </c>
      <c r="B5" s="12" t="s">
        <v>91</v>
      </c>
      <c r="C5" s="7" t="s">
        <v>14</v>
      </c>
      <c r="D5" s="7" t="s">
        <v>8</v>
      </c>
      <c r="E5" s="10">
        <v>5068800</v>
      </c>
      <c r="F5" s="10">
        <v>5406720</v>
      </c>
      <c r="G5" s="10">
        <v>4435200</v>
      </c>
      <c r="H5" s="9">
        <f>AVERAGE(E5:G5)</f>
        <v>4970240</v>
      </c>
      <c r="I5" s="10">
        <f>SQRT(((SUM((POWER(E5-H5,2)),(POWER(F5-H5,2)),(POWER(G5-H5,2)))/(COLUMNS(E5:G5)-1))))</f>
        <v>493202.12164993776</v>
      </c>
      <c r="J5" s="11">
        <f>I5/H5*100</f>
        <v>9.9231047524855498</v>
      </c>
      <c r="K5" s="10">
        <f>AVERAGE(E5:G5)</f>
        <v>4970240</v>
      </c>
    </row>
    <row r="6" spans="1:11" x14ac:dyDescent="0.25">
      <c r="A6" s="7" t="s">
        <v>19</v>
      </c>
      <c r="B6" s="7" t="s">
        <v>27</v>
      </c>
      <c r="C6" s="7" t="s">
        <v>14</v>
      </c>
      <c r="D6" s="7" t="s">
        <v>8</v>
      </c>
      <c r="E6" s="10">
        <v>1260000</v>
      </c>
      <c r="F6" s="10">
        <v>1344000</v>
      </c>
      <c r="G6" s="10">
        <v>1102500</v>
      </c>
      <c r="H6" s="9">
        <f t="shared" ref="H6:H20" si="0">AVERAGE(E6:G6)</f>
        <v>1235500</v>
      </c>
      <c r="I6" s="10">
        <f t="shared" ref="I6:I20" si="1">SQRT(((SUM((POWER(E6-H6,2)),(POWER(F6-H6,2)),(POWER(G6-H6,2)))/(COLUMNS(E6:G6)-1))))</f>
        <v>122599.95921695896</v>
      </c>
      <c r="J6" s="11">
        <f t="shared" ref="J6:J20" si="2">I6/H6*100</f>
        <v>9.9231047524855498</v>
      </c>
      <c r="K6" s="10">
        <f t="shared" ref="K6:K19" si="3">AVERAGE(E6:G6)</f>
        <v>1235500</v>
      </c>
    </row>
    <row r="7" spans="1:11" x14ac:dyDescent="0.25">
      <c r="A7" s="7" t="s">
        <v>20</v>
      </c>
      <c r="B7" s="12" t="s">
        <v>41</v>
      </c>
      <c r="C7" s="7" t="s">
        <v>14</v>
      </c>
      <c r="D7" s="7" t="s">
        <v>8</v>
      </c>
      <c r="E7" s="10">
        <v>756000</v>
      </c>
      <c r="F7" s="10">
        <v>806400</v>
      </c>
      <c r="G7" s="10">
        <v>661500</v>
      </c>
      <c r="H7" s="9">
        <f t="shared" si="0"/>
        <v>741300</v>
      </c>
      <c r="I7" s="10">
        <f t="shared" si="1"/>
        <v>73559.975530175376</v>
      </c>
      <c r="J7" s="11">
        <f t="shared" si="2"/>
        <v>9.9231047524855498</v>
      </c>
      <c r="K7" s="10">
        <f t="shared" si="3"/>
        <v>741300</v>
      </c>
    </row>
    <row r="8" spans="1:11" x14ac:dyDescent="0.25">
      <c r="A8" s="7" t="s">
        <v>21</v>
      </c>
      <c r="B8" s="7" t="s">
        <v>40</v>
      </c>
      <c r="C8" s="7" t="s">
        <v>14</v>
      </c>
      <c r="D8" s="7" t="s">
        <v>10</v>
      </c>
      <c r="E8" s="10">
        <v>504000</v>
      </c>
      <c r="F8" s="10">
        <v>537600</v>
      </c>
      <c r="G8" s="10">
        <v>441000</v>
      </c>
      <c r="H8" s="9">
        <f t="shared" si="0"/>
        <v>494200</v>
      </c>
      <c r="I8" s="10">
        <f t="shared" si="1"/>
        <v>49039.983686783584</v>
      </c>
      <c r="J8" s="11">
        <f t="shared" si="2"/>
        <v>9.9231047524855498</v>
      </c>
      <c r="K8" s="10">
        <f t="shared" si="3"/>
        <v>494200</v>
      </c>
    </row>
    <row r="9" spans="1:11" ht="49.5" customHeight="1" x14ac:dyDescent="0.25">
      <c r="A9" s="7" t="s">
        <v>22</v>
      </c>
      <c r="B9" s="12" t="s">
        <v>92</v>
      </c>
      <c r="C9" s="7" t="s">
        <v>14</v>
      </c>
      <c r="D9" s="7" t="s">
        <v>8</v>
      </c>
      <c r="E9" s="10">
        <v>999600</v>
      </c>
      <c r="F9" s="10">
        <v>1066240</v>
      </c>
      <c r="G9" s="10">
        <v>874650</v>
      </c>
      <c r="H9" s="9">
        <f t="shared" si="0"/>
        <v>980163.33333333337</v>
      </c>
      <c r="I9" s="10">
        <f t="shared" si="1"/>
        <v>97262.634312120776</v>
      </c>
      <c r="J9" s="11">
        <f t="shared" si="2"/>
        <v>9.9231047524855498</v>
      </c>
      <c r="K9" s="10">
        <f t="shared" si="3"/>
        <v>980163.33333333337</v>
      </c>
    </row>
    <row r="10" spans="1:11" x14ac:dyDescent="0.25">
      <c r="A10" s="7" t="s">
        <v>23</v>
      </c>
      <c r="B10" s="12" t="s">
        <v>42</v>
      </c>
      <c r="C10" s="7" t="s">
        <v>14</v>
      </c>
      <c r="D10" s="7" t="s">
        <v>8</v>
      </c>
      <c r="E10" s="10">
        <v>216000</v>
      </c>
      <c r="F10" s="10">
        <v>230400</v>
      </c>
      <c r="G10" s="10">
        <v>189000</v>
      </c>
      <c r="H10" s="9">
        <f t="shared" si="0"/>
        <v>211800</v>
      </c>
      <c r="I10" s="10">
        <f t="shared" si="1"/>
        <v>21017.135865764394</v>
      </c>
      <c r="J10" s="11">
        <f t="shared" si="2"/>
        <v>9.9231047524855498</v>
      </c>
      <c r="K10" s="10">
        <f t="shared" si="3"/>
        <v>211800</v>
      </c>
    </row>
    <row r="11" spans="1:11" x14ac:dyDescent="0.25">
      <c r="A11" s="7" t="s">
        <v>24</v>
      </c>
      <c r="B11" s="12" t="s">
        <v>43</v>
      </c>
      <c r="C11" s="7" t="s">
        <v>14</v>
      </c>
      <c r="D11" s="7" t="s">
        <v>8</v>
      </c>
      <c r="E11" s="10">
        <v>582000</v>
      </c>
      <c r="F11" s="10">
        <v>620800</v>
      </c>
      <c r="G11" s="10">
        <v>509250</v>
      </c>
      <c r="H11" s="9">
        <f t="shared" si="0"/>
        <v>570683.33333333337</v>
      </c>
      <c r="I11" s="10">
        <f t="shared" si="1"/>
        <v>56629.504971642949</v>
      </c>
      <c r="J11" s="11">
        <f t="shared" si="2"/>
        <v>9.923104752485548</v>
      </c>
      <c r="K11" s="10">
        <f t="shared" si="3"/>
        <v>570683.33333333337</v>
      </c>
    </row>
    <row r="12" spans="1:11" x14ac:dyDescent="0.25">
      <c r="A12" s="7" t="s">
        <v>25</v>
      </c>
      <c r="B12" s="7" t="s">
        <v>28</v>
      </c>
      <c r="C12" s="7" t="s">
        <v>14</v>
      </c>
      <c r="D12" s="7" t="s">
        <v>10</v>
      </c>
      <c r="E12" s="10">
        <v>218400</v>
      </c>
      <c r="F12" s="10">
        <v>232960</v>
      </c>
      <c r="G12" s="10">
        <v>191100</v>
      </c>
      <c r="H12" s="9">
        <f t="shared" si="0"/>
        <v>214153.33333333334</v>
      </c>
      <c r="I12" s="10">
        <f t="shared" si="1"/>
        <v>21250.65959760622</v>
      </c>
      <c r="J12" s="11">
        <f t="shared" si="2"/>
        <v>9.923104752485548</v>
      </c>
      <c r="K12" s="10">
        <f t="shared" si="3"/>
        <v>214153.33333333334</v>
      </c>
    </row>
    <row r="13" spans="1:11" x14ac:dyDescent="0.25">
      <c r="A13" s="7" t="s">
        <v>26</v>
      </c>
      <c r="B13" s="7" t="s">
        <v>29</v>
      </c>
      <c r="C13" s="7" t="s">
        <v>14</v>
      </c>
      <c r="D13" s="7" t="s">
        <v>8</v>
      </c>
      <c r="E13" s="10">
        <v>109200</v>
      </c>
      <c r="F13" s="10">
        <v>116480</v>
      </c>
      <c r="G13" s="10">
        <v>95550</v>
      </c>
      <c r="H13" s="9">
        <f t="shared" si="0"/>
        <v>107076.66666666667</v>
      </c>
      <c r="I13" s="10">
        <f t="shared" si="1"/>
        <v>10625.32979880311</v>
      </c>
      <c r="J13" s="11">
        <f t="shared" si="2"/>
        <v>9.923104752485548</v>
      </c>
      <c r="K13" s="10">
        <f t="shared" si="3"/>
        <v>107076.66666666667</v>
      </c>
    </row>
    <row r="14" spans="1:11" x14ac:dyDescent="0.25">
      <c r="A14" s="7" t="s">
        <v>33</v>
      </c>
      <c r="B14" s="12" t="s">
        <v>93</v>
      </c>
      <c r="C14" s="7" t="s">
        <v>14</v>
      </c>
      <c r="D14" s="7" t="s">
        <v>8</v>
      </c>
      <c r="E14" s="10">
        <v>324000</v>
      </c>
      <c r="F14" s="10">
        <v>345600</v>
      </c>
      <c r="G14" s="10">
        <v>283500</v>
      </c>
      <c r="H14" s="9">
        <f t="shared" si="0"/>
        <v>317700</v>
      </c>
      <c r="I14" s="10">
        <f t="shared" si="1"/>
        <v>31525.703798646591</v>
      </c>
      <c r="J14" s="11">
        <f t="shared" si="2"/>
        <v>9.9231047524855498</v>
      </c>
      <c r="K14" s="10">
        <f t="shared" si="3"/>
        <v>317700</v>
      </c>
    </row>
    <row r="15" spans="1:11" x14ac:dyDescent="0.25">
      <c r="A15" s="7" t="s">
        <v>34</v>
      </c>
      <c r="B15" s="7" t="s">
        <v>30</v>
      </c>
      <c r="C15" s="7" t="s">
        <v>14</v>
      </c>
      <c r="D15" s="7" t="s">
        <v>16</v>
      </c>
      <c r="E15" s="10">
        <v>384000</v>
      </c>
      <c r="F15" s="10">
        <v>409600</v>
      </c>
      <c r="G15" s="10">
        <v>336000</v>
      </c>
      <c r="H15" s="9">
        <f t="shared" si="0"/>
        <v>376533.33333333331</v>
      </c>
      <c r="I15" s="10">
        <f t="shared" si="1"/>
        <v>37363.797094692251</v>
      </c>
      <c r="J15" s="11">
        <f t="shared" si="2"/>
        <v>9.923104752485548</v>
      </c>
      <c r="K15" s="10">
        <f t="shared" si="3"/>
        <v>376533.33333333331</v>
      </c>
    </row>
    <row r="16" spans="1:11" x14ac:dyDescent="0.25">
      <c r="A16" s="7" t="s">
        <v>35</v>
      </c>
      <c r="B16" s="7" t="s">
        <v>31</v>
      </c>
      <c r="C16" s="7" t="s">
        <v>14</v>
      </c>
      <c r="D16" s="7" t="s">
        <v>12</v>
      </c>
      <c r="E16" s="10">
        <v>168000</v>
      </c>
      <c r="F16" s="10">
        <v>179200</v>
      </c>
      <c r="G16" s="10">
        <v>147000</v>
      </c>
      <c r="H16" s="9">
        <f t="shared" si="0"/>
        <v>164733.33333333334</v>
      </c>
      <c r="I16" s="10">
        <f t="shared" si="1"/>
        <v>16346.66122892786</v>
      </c>
      <c r="J16" s="11">
        <f t="shared" si="2"/>
        <v>9.923104752485548</v>
      </c>
      <c r="K16" s="10">
        <f t="shared" si="3"/>
        <v>164733.33333333334</v>
      </c>
    </row>
    <row r="17" spans="1:11" x14ac:dyDescent="0.25">
      <c r="A17" s="7" t="s">
        <v>36</v>
      </c>
      <c r="B17" s="7" t="s">
        <v>32</v>
      </c>
      <c r="C17" s="7" t="s">
        <v>14</v>
      </c>
      <c r="D17" s="7" t="s">
        <v>8</v>
      </c>
      <c r="E17" s="10">
        <v>144000</v>
      </c>
      <c r="F17" s="10">
        <v>153600</v>
      </c>
      <c r="G17" s="10">
        <v>126000</v>
      </c>
      <c r="H17" s="9">
        <f t="shared" si="0"/>
        <v>141200</v>
      </c>
      <c r="I17" s="10">
        <f t="shared" si="1"/>
        <v>14011.423910509595</v>
      </c>
      <c r="J17" s="11">
        <f t="shared" si="2"/>
        <v>9.923104752485548</v>
      </c>
      <c r="K17" s="10">
        <f t="shared" si="3"/>
        <v>141200</v>
      </c>
    </row>
    <row r="18" spans="1:11" x14ac:dyDescent="0.25">
      <c r="A18" s="7" t="s">
        <v>37</v>
      </c>
      <c r="B18" s="7" t="s">
        <v>38</v>
      </c>
      <c r="C18" s="7" t="s">
        <v>39</v>
      </c>
      <c r="D18" s="7" t="s">
        <v>140</v>
      </c>
      <c r="E18" s="10">
        <v>2527200</v>
      </c>
      <c r="F18" s="10">
        <v>2695680</v>
      </c>
      <c r="G18" s="10">
        <v>2211300</v>
      </c>
      <c r="H18" s="9">
        <f t="shared" si="0"/>
        <v>2478060</v>
      </c>
      <c r="I18" s="10">
        <f t="shared" si="1"/>
        <v>245900.48962944339</v>
      </c>
      <c r="J18" s="11">
        <f t="shared" si="2"/>
        <v>9.923104752485548</v>
      </c>
      <c r="K18" s="10">
        <f t="shared" si="3"/>
        <v>2478060</v>
      </c>
    </row>
    <row r="19" spans="1:11" x14ac:dyDescent="0.25">
      <c r="A19" s="7" t="s">
        <v>46</v>
      </c>
      <c r="B19" s="7" t="s">
        <v>133</v>
      </c>
      <c r="C19" s="7" t="s">
        <v>39</v>
      </c>
      <c r="D19" s="7" t="s">
        <v>141</v>
      </c>
      <c r="E19" s="10">
        <v>1759680</v>
      </c>
      <c r="F19" s="10">
        <v>1876992</v>
      </c>
      <c r="G19" s="10">
        <v>1539720</v>
      </c>
      <c r="H19" s="9">
        <f t="shared" si="0"/>
        <v>1725464</v>
      </c>
      <c r="I19" s="10">
        <f t="shared" si="1"/>
        <v>171219.60018642724</v>
      </c>
      <c r="J19" s="11">
        <f t="shared" si="2"/>
        <v>9.923104752485548</v>
      </c>
      <c r="K19" s="10">
        <f t="shared" si="3"/>
        <v>1725464</v>
      </c>
    </row>
    <row r="20" spans="1:11" x14ac:dyDescent="0.25">
      <c r="A20" s="20" t="s">
        <v>7</v>
      </c>
      <c r="B20" s="20"/>
      <c r="C20" s="20"/>
      <c r="D20" s="20"/>
      <c r="E20" s="9">
        <f>SUM(E5:E19)</f>
        <v>15020880</v>
      </c>
      <c r="F20" s="9">
        <f t="shared" ref="F20:G20" si="4">SUM(F5:F19)</f>
        <v>16022272</v>
      </c>
      <c r="G20" s="9">
        <f t="shared" si="4"/>
        <v>13143270</v>
      </c>
      <c r="H20" s="9">
        <f t="shared" si="0"/>
        <v>14728807.333333334</v>
      </c>
      <c r="I20" s="10">
        <f t="shared" si="1"/>
        <v>1461554.9804784402</v>
      </c>
      <c r="J20" s="11">
        <f t="shared" si="2"/>
        <v>9.9231047524855498</v>
      </c>
      <c r="K20" s="10">
        <f>SUM(K5:K19)</f>
        <v>14728807.333333336</v>
      </c>
    </row>
    <row r="21" spans="1:11" x14ac:dyDescent="0.25">
      <c r="A21" s="21" t="s">
        <v>45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</row>
    <row r="22" spans="1:11" x14ac:dyDescent="0.25">
      <c r="A22" s="7" t="s">
        <v>18</v>
      </c>
      <c r="B22" s="12" t="s">
        <v>157</v>
      </c>
      <c r="C22" s="7" t="s">
        <v>14</v>
      </c>
      <c r="D22" s="7" t="s">
        <v>8</v>
      </c>
      <c r="E22" s="10">
        <v>1135512</v>
      </c>
      <c r="F22" s="10">
        <v>1211212.8</v>
      </c>
      <c r="G22" s="10">
        <v>993573</v>
      </c>
      <c r="H22" s="9">
        <f t="shared" ref="H22" si="5">AVERAGE(E22:G22)</f>
        <v>1113432.5999999999</v>
      </c>
      <c r="I22" s="10">
        <f t="shared" ref="I22" si="6">SQRT(((SUM((POWER(E22-H22,2)),(POWER(F22-H22,2)),(POWER(G22-H22,2)))/(COLUMNS(E22:G22)-1))))</f>
        <v>110487.08324632344</v>
      </c>
      <c r="J22" s="11">
        <f t="shared" ref="J22" si="7">I22/H22*100</f>
        <v>9.9231047524855516</v>
      </c>
      <c r="K22" s="10">
        <f>AVERAGE(E22:G22)</f>
        <v>1113432.5999999999</v>
      </c>
    </row>
    <row r="23" spans="1:11" x14ac:dyDescent="0.25">
      <c r="A23" s="7" t="s">
        <v>19</v>
      </c>
      <c r="B23" s="12" t="s">
        <v>94</v>
      </c>
      <c r="C23" s="7" t="s">
        <v>14</v>
      </c>
      <c r="D23" s="7" t="s">
        <v>8</v>
      </c>
      <c r="E23" s="10">
        <v>607746</v>
      </c>
      <c r="F23" s="10">
        <v>648262.40000000002</v>
      </c>
      <c r="G23" s="10">
        <v>531777.75</v>
      </c>
      <c r="H23" s="9">
        <f t="shared" ref="H23:H35" si="8">AVERAGE(E23:G23)</f>
        <v>595928.71666666667</v>
      </c>
      <c r="I23" s="10">
        <f t="shared" ref="I23:I35" si="9">SQRT(((SUM((POWER(E23-H23,2)),(POWER(F23-H23,2)),(POWER(G23-H23,2)))/(COLUMNS(E23:G23)-1))))</f>
        <v>59134.63080497615</v>
      </c>
      <c r="J23" s="11">
        <f t="shared" ref="J23:J35" si="10">I23/H23*100</f>
        <v>9.9231047524855516</v>
      </c>
      <c r="K23" s="10">
        <f t="shared" ref="K23:K34" si="11">AVERAGE(E23:G23)</f>
        <v>595928.71666666667</v>
      </c>
    </row>
    <row r="24" spans="1:11" x14ac:dyDescent="0.25">
      <c r="A24" s="7" t="s">
        <v>20</v>
      </c>
      <c r="B24" s="12" t="s">
        <v>49</v>
      </c>
      <c r="C24" s="7" t="s">
        <v>14</v>
      </c>
      <c r="D24" s="7" t="s">
        <v>10</v>
      </c>
      <c r="E24" s="10">
        <v>208800</v>
      </c>
      <c r="F24" s="10">
        <v>222720</v>
      </c>
      <c r="G24" s="10">
        <v>182700</v>
      </c>
      <c r="H24" s="9">
        <f t="shared" si="8"/>
        <v>204740</v>
      </c>
      <c r="I24" s="10">
        <f t="shared" si="9"/>
        <v>20316.564670238913</v>
      </c>
      <c r="J24" s="11">
        <f t="shared" si="10"/>
        <v>9.9231047524855498</v>
      </c>
      <c r="K24" s="10">
        <f t="shared" si="11"/>
        <v>204740</v>
      </c>
    </row>
    <row r="25" spans="1:11" x14ac:dyDescent="0.25">
      <c r="A25" s="7" t="s">
        <v>21</v>
      </c>
      <c r="B25" s="12" t="s">
        <v>50</v>
      </c>
      <c r="C25" s="7" t="s">
        <v>14</v>
      </c>
      <c r="D25" s="7" t="s">
        <v>10</v>
      </c>
      <c r="E25" s="10">
        <v>211200</v>
      </c>
      <c r="F25" s="10">
        <v>225280</v>
      </c>
      <c r="G25" s="10">
        <v>184800</v>
      </c>
      <c r="H25" s="9">
        <f t="shared" si="8"/>
        <v>207093.33333333334</v>
      </c>
      <c r="I25" s="10">
        <f t="shared" si="9"/>
        <v>20550.088402080743</v>
      </c>
      <c r="J25" s="11">
        <f t="shared" si="10"/>
        <v>9.9231047524855498</v>
      </c>
      <c r="K25" s="10">
        <f t="shared" si="11"/>
        <v>207093.33333333334</v>
      </c>
    </row>
    <row r="26" spans="1:11" x14ac:dyDescent="0.25">
      <c r="A26" s="7" t="s">
        <v>22</v>
      </c>
      <c r="B26" s="12" t="s">
        <v>51</v>
      </c>
      <c r="C26" s="7" t="s">
        <v>14</v>
      </c>
      <c r="D26" s="7" t="s">
        <v>8</v>
      </c>
      <c r="E26" s="10">
        <v>156000</v>
      </c>
      <c r="F26" s="10">
        <v>166400</v>
      </c>
      <c r="G26" s="10">
        <v>136500</v>
      </c>
      <c r="H26" s="9">
        <f t="shared" si="8"/>
        <v>152966.66666666666</v>
      </c>
      <c r="I26" s="10">
        <f t="shared" si="9"/>
        <v>15179.042569718729</v>
      </c>
      <c r="J26" s="11">
        <f t="shared" si="10"/>
        <v>9.9231047524855516</v>
      </c>
      <c r="K26" s="10">
        <f t="shared" si="11"/>
        <v>152966.66666666666</v>
      </c>
    </row>
    <row r="27" spans="1:11" ht="30" x14ac:dyDescent="0.25">
      <c r="A27" s="7" t="s">
        <v>23</v>
      </c>
      <c r="B27" s="12" t="s">
        <v>97</v>
      </c>
      <c r="C27" s="7" t="s">
        <v>14</v>
      </c>
      <c r="D27" s="7" t="s">
        <v>8</v>
      </c>
      <c r="E27" s="10">
        <v>687600</v>
      </c>
      <c r="F27" s="10">
        <v>733440</v>
      </c>
      <c r="G27" s="10">
        <v>601650</v>
      </c>
      <c r="H27" s="9">
        <f t="shared" si="8"/>
        <v>674230</v>
      </c>
      <c r="I27" s="10">
        <f t="shared" si="9"/>
        <v>66904.549172683313</v>
      </c>
      <c r="J27" s="11">
        <f t="shared" si="10"/>
        <v>9.923104752485548</v>
      </c>
      <c r="K27" s="10">
        <f t="shared" si="11"/>
        <v>674230</v>
      </c>
    </row>
    <row r="28" spans="1:11" x14ac:dyDescent="0.25">
      <c r="A28" s="7" t="s">
        <v>24</v>
      </c>
      <c r="B28" s="12" t="s">
        <v>96</v>
      </c>
      <c r="C28" s="7" t="s">
        <v>14</v>
      </c>
      <c r="D28" s="7" t="s">
        <v>8</v>
      </c>
      <c r="E28" s="10">
        <v>1740000</v>
      </c>
      <c r="F28" s="10">
        <v>1856000</v>
      </c>
      <c r="G28" s="10">
        <v>1522500</v>
      </c>
      <c r="H28" s="9">
        <f t="shared" si="8"/>
        <v>1706166.6666666667</v>
      </c>
      <c r="I28" s="10">
        <f t="shared" si="9"/>
        <v>169304.70558532429</v>
      </c>
      <c r="J28" s="11">
        <f t="shared" si="10"/>
        <v>9.9231047524855498</v>
      </c>
      <c r="K28" s="10">
        <f t="shared" si="11"/>
        <v>1706166.6666666667</v>
      </c>
    </row>
    <row r="29" spans="1:11" ht="21.75" customHeight="1" x14ac:dyDescent="0.25">
      <c r="A29" s="7" t="s">
        <v>25</v>
      </c>
      <c r="B29" s="12" t="s">
        <v>95</v>
      </c>
      <c r="C29" s="7" t="s">
        <v>14</v>
      </c>
      <c r="D29" s="7" t="s">
        <v>8</v>
      </c>
      <c r="E29" s="10">
        <v>438000</v>
      </c>
      <c r="F29" s="10">
        <v>467200</v>
      </c>
      <c r="G29" s="10">
        <v>383250</v>
      </c>
      <c r="H29" s="9">
        <f t="shared" si="8"/>
        <v>429483.33333333331</v>
      </c>
      <c r="I29" s="10">
        <f t="shared" si="9"/>
        <v>42618.081061133351</v>
      </c>
      <c r="J29" s="11">
        <f t="shared" si="10"/>
        <v>9.9231047524855498</v>
      </c>
      <c r="K29" s="10">
        <f t="shared" si="11"/>
        <v>429483.33333333331</v>
      </c>
    </row>
    <row r="30" spans="1:11" x14ac:dyDescent="0.25">
      <c r="A30" s="7" t="s">
        <v>26</v>
      </c>
      <c r="B30" s="12" t="s">
        <v>41</v>
      </c>
      <c r="C30" s="7" t="s">
        <v>14</v>
      </c>
      <c r="D30" s="7" t="s">
        <v>8</v>
      </c>
      <c r="E30" s="10">
        <v>756000</v>
      </c>
      <c r="F30" s="10">
        <v>806400</v>
      </c>
      <c r="G30" s="10">
        <v>661500</v>
      </c>
      <c r="H30" s="9">
        <f t="shared" si="8"/>
        <v>741300</v>
      </c>
      <c r="I30" s="10">
        <f t="shared" si="9"/>
        <v>73559.975530175376</v>
      </c>
      <c r="J30" s="11">
        <f t="shared" si="10"/>
        <v>9.9231047524855498</v>
      </c>
      <c r="K30" s="10">
        <f t="shared" si="11"/>
        <v>741300</v>
      </c>
    </row>
    <row r="31" spans="1:11" x14ac:dyDescent="0.25">
      <c r="A31" s="7" t="s">
        <v>33</v>
      </c>
      <c r="B31" s="12" t="s">
        <v>30</v>
      </c>
      <c r="C31" s="7" t="s">
        <v>14</v>
      </c>
      <c r="D31" s="7" t="s">
        <v>17</v>
      </c>
      <c r="E31" s="10">
        <v>576000</v>
      </c>
      <c r="F31" s="10">
        <v>614400</v>
      </c>
      <c r="G31" s="10">
        <v>504000</v>
      </c>
      <c r="H31" s="9">
        <f t="shared" si="8"/>
        <v>564800</v>
      </c>
      <c r="I31" s="10">
        <f t="shared" si="9"/>
        <v>56045.695642038379</v>
      </c>
      <c r="J31" s="11">
        <f t="shared" si="10"/>
        <v>9.923104752485548</v>
      </c>
      <c r="K31" s="10">
        <f t="shared" si="11"/>
        <v>564800</v>
      </c>
    </row>
    <row r="32" spans="1:11" x14ac:dyDescent="0.25">
      <c r="A32" s="7" t="s">
        <v>34</v>
      </c>
      <c r="B32" s="12" t="s">
        <v>31</v>
      </c>
      <c r="C32" s="7" t="s">
        <v>14</v>
      </c>
      <c r="D32" s="7" t="s">
        <v>15</v>
      </c>
      <c r="E32" s="10">
        <v>252000</v>
      </c>
      <c r="F32" s="10">
        <v>268800</v>
      </c>
      <c r="G32" s="10">
        <v>220500</v>
      </c>
      <c r="H32" s="9">
        <f t="shared" si="8"/>
        <v>247100</v>
      </c>
      <c r="I32" s="10">
        <f t="shared" si="9"/>
        <v>24519.991843391792</v>
      </c>
      <c r="J32" s="11">
        <f t="shared" si="10"/>
        <v>9.9231047524855498</v>
      </c>
      <c r="K32" s="10">
        <f t="shared" si="11"/>
        <v>247100</v>
      </c>
    </row>
    <row r="33" spans="1:11" x14ac:dyDescent="0.25">
      <c r="A33" s="7" t="s">
        <v>35</v>
      </c>
      <c r="B33" s="12" t="s">
        <v>32</v>
      </c>
      <c r="C33" s="7" t="s">
        <v>14</v>
      </c>
      <c r="D33" s="7" t="s">
        <v>10</v>
      </c>
      <c r="E33" s="10">
        <v>288000</v>
      </c>
      <c r="F33" s="10">
        <v>307200</v>
      </c>
      <c r="G33" s="10">
        <v>252000</v>
      </c>
      <c r="H33" s="9">
        <f t="shared" si="8"/>
        <v>282400</v>
      </c>
      <c r="I33" s="10">
        <f t="shared" si="9"/>
        <v>28022.84782101919</v>
      </c>
      <c r="J33" s="11">
        <f t="shared" si="10"/>
        <v>9.923104752485548</v>
      </c>
      <c r="K33" s="10">
        <f t="shared" si="11"/>
        <v>282400</v>
      </c>
    </row>
    <row r="34" spans="1:11" ht="30" x14ac:dyDescent="0.25">
      <c r="A34" s="7" t="s">
        <v>36</v>
      </c>
      <c r="B34" s="12" t="s">
        <v>158</v>
      </c>
      <c r="C34" s="24" t="s">
        <v>39</v>
      </c>
      <c r="D34" s="24" t="s">
        <v>159</v>
      </c>
      <c r="E34" s="10">
        <v>978120</v>
      </c>
      <c r="F34" s="10">
        <v>1043328</v>
      </c>
      <c r="G34" s="10">
        <v>855855</v>
      </c>
      <c r="H34" s="9">
        <f t="shared" si="8"/>
        <v>959101</v>
      </c>
      <c r="I34" s="10">
        <f t="shared" si="9"/>
        <v>95172.596912136432</v>
      </c>
      <c r="J34" s="11">
        <f t="shared" si="10"/>
        <v>9.9231047524855498</v>
      </c>
      <c r="K34" s="10">
        <f t="shared" si="11"/>
        <v>959101</v>
      </c>
    </row>
    <row r="35" spans="1:11" x14ac:dyDescent="0.25">
      <c r="A35" s="20" t="s">
        <v>7</v>
      </c>
      <c r="B35" s="20"/>
      <c r="C35" s="20"/>
      <c r="D35" s="20"/>
      <c r="E35" s="9">
        <f>SUM(E22:E34)</f>
        <v>8034978</v>
      </c>
      <c r="F35" s="9">
        <f t="shared" ref="F35:G35" si="12">SUM(F22:F34)</f>
        <v>8570643.1999999993</v>
      </c>
      <c r="G35" s="9">
        <f t="shared" si="12"/>
        <v>7030605.75</v>
      </c>
      <c r="H35" s="9">
        <f t="shared" si="8"/>
        <v>7878742.3166666664</v>
      </c>
      <c r="I35" s="10">
        <f t="shared" si="9"/>
        <v>781815.85326123971</v>
      </c>
      <c r="J35" s="11">
        <f t="shared" si="10"/>
        <v>9.9231047524855462</v>
      </c>
      <c r="K35" s="10">
        <f>SUM(K22:K34)</f>
        <v>7878742.3166666664</v>
      </c>
    </row>
    <row r="36" spans="1:11" x14ac:dyDescent="0.25">
      <c r="A36" s="21" t="s">
        <v>52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</row>
    <row r="37" spans="1:11" x14ac:dyDescent="0.25">
      <c r="A37" s="7" t="s">
        <v>18</v>
      </c>
      <c r="B37" s="7" t="s">
        <v>98</v>
      </c>
      <c r="C37" s="7" t="s">
        <v>14</v>
      </c>
      <c r="D37" s="7" t="s">
        <v>8</v>
      </c>
      <c r="E37" s="10">
        <v>1341648</v>
      </c>
      <c r="F37" s="10">
        <v>1431091.2</v>
      </c>
      <c r="G37" s="10">
        <v>1173942</v>
      </c>
      <c r="H37" s="9">
        <f t="shared" ref="H37" si="13">AVERAGE(E37:G37)</f>
        <v>1315560.4000000001</v>
      </c>
      <c r="I37" s="10">
        <f t="shared" ref="I37" si="14">SQRT(((SUM((POWER(E37-H37,2)),(POWER(F37-H37,2)),(POWER(G37-H37,2)))/(COLUMNS(E37:G37)-1))))</f>
        <v>130544.43657421788</v>
      </c>
      <c r="J37" s="11">
        <f t="shared" ref="J37" si="15">I37/H37*100</f>
        <v>9.9231047524855462</v>
      </c>
      <c r="K37" s="10">
        <f>AVERAGE(E37:G37)</f>
        <v>1315560.4000000001</v>
      </c>
    </row>
    <row r="38" spans="1:11" x14ac:dyDescent="0.25">
      <c r="A38" s="7" t="s">
        <v>19</v>
      </c>
      <c r="B38" s="7" t="s">
        <v>99</v>
      </c>
      <c r="C38" s="7" t="s">
        <v>14</v>
      </c>
      <c r="D38" s="7" t="s">
        <v>8</v>
      </c>
      <c r="E38" s="10">
        <v>1023921.6</v>
      </c>
      <c r="F38" s="10">
        <v>1092183.04</v>
      </c>
      <c r="G38" s="10">
        <v>895931.4</v>
      </c>
      <c r="H38" s="9">
        <f t="shared" ref="H38:H49" si="16">AVERAGE(E38:G38)</f>
        <v>1004012.0133333333</v>
      </c>
      <c r="I38" s="10">
        <f t="shared" ref="I38:I49" si="17">SQRT(((SUM((POWER(E38-H38,2)),(POWER(F38-H38,2)),(POWER(G38-H38,2)))/(COLUMNS(E38:G38)-1))))</f>
        <v>99629.163810605853</v>
      </c>
      <c r="J38" s="11">
        <f t="shared" ref="J38:J49" si="18">I38/H38*100</f>
        <v>9.9231047524855498</v>
      </c>
      <c r="K38" s="10">
        <f t="shared" ref="K38:K48" si="19">AVERAGE(E38:G38)</f>
        <v>1004012.0133333333</v>
      </c>
    </row>
    <row r="39" spans="1:11" x14ac:dyDescent="0.25">
      <c r="A39" s="7" t="s">
        <v>20</v>
      </c>
      <c r="B39" s="7" t="s">
        <v>51</v>
      </c>
      <c r="C39" s="7" t="s">
        <v>14</v>
      </c>
      <c r="D39" s="7" t="s">
        <v>10</v>
      </c>
      <c r="E39" s="10">
        <v>312000</v>
      </c>
      <c r="F39" s="10">
        <v>332800</v>
      </c>
      <c r="G39" s="10">
        <v>273000</v>
      </c>
      <c r="H39" s="9">
        <f t="shared" si="16"/>
        <v>305933.33333333331</v>
      </c>
      <c r="I39" s="10">
        <f t="shared" si="17"/>
        <v>30358.085139437459</v>
      </c>
      <c r="J39" s="11">
        <f t="shared" si="18"/>
        <v>9.9231047524855516</v>
      </c>
      <c r="K39" s="10">
        <f t="shared" si="19"/>
        <v>305933.33333333331</v>
      </c>
    </row>
    <row r="40" spans="1:11" x14ac:dyDescent="0.25">
      <c r="A40" s="7" t="s">
        <v>21</v>
      </c>
      <c r="B40" s="7" t="s">
        <v>63</v>
      </c>
      <c r="C40" s="7" t="s">
        <v>14</v>
      </c>
      <c r="D40" s="7" t="s">
        <v>12</v>
      </c>
      <c r="E40" s="10">
        <v>441600</v>
      </c>
      <c r="F40" s="10">
        <v>471040</v>
      </c>
      <c r="G40" s="10">
        <v>386400</v>
      </c>
      <c r="H40" s="9">
        <f t="shared" si="16"/>
        <v>433013.33333333331</v>
      </c>
      <c r="I40" s="10">
        <f t="shared" si="17"/>
        <v>42968.366658896091</v>
      </c>
      <c r="J40" s="11">
        <f t="shared" si="18"/>
        <v>9.9231047524855498</v>
      </c>
      <c r="K40" s="10">
        <f t="shared" si="19"/>
        <v>433013.33333333331</v>
      </c>
    </row>
    <row r="41" spans="1:11" ht="30" x14ac:dyDescent="0.25">
      <c r="A41" s="7" t="s">
        <v>22</v>
      </c>
      <c r="B41" s="12" t="s">
        <v>68</v>
      </c>
      <c r="C41" s="7" t="s">
        <v>14</v>
      </c>
      <c r="D41" s="7" t="s">
        <v>8</v>
      </c>
      <c r="E41" s="10">
        <v>999600</v>
      </c>
      <c r="F41" s="10">
        <v>1066240</v>
      </c>
      <c r="G41" s="10">
        <v>874650</v>
      </c>
      <c r="H41" s="9">
        <f t="shared" si="16"/>
        <v>980163.33333333337</v>
      </c>
      <c r="I41" s="10">
        <f t="shared" si="17"/>
        <v>97262.634312120776</v>
      </c>
      <c r="J41" s="11">
        <f t="shared" si="18"/>
        <v>9.9231047524855498</v>
      </c>
      <c r="K41" s="10">
        <f t="shared" si="19"/>
        <v>980163.33333333337</v>
      </c>
    </row>
    <row r="42" spans="1:11" x14ac:dyDescent="0.25">
      <c r="A42" s="7" t="s">
        <v>23</v>
      </c>
      <c r="B42" s="12" t="s">
        <v>42</v>
      </c>
      <c r="C42" s="7" t="s">
        <v>14</v>
      </c>
      <c r="D42" s="7" t="s">
        <v>8</v>
      </c>
      <c r="E42" s="10">
        <v>216000</v>
      </c>
      <c r="F42" s="10">
        <v>230400</v>
      </c>
      <c r="G42" s="10">
        <v>189000</v>
      </c>
      <c r="H42" s="9">
        <f t="shared" si="16"/>
        <v>211800</v>
      </c>
      <c r="I42" s="10">
        <f t="shared" si="17"/>
        <v>21017.135865764394</v>
      </c>
      <c r="J42" s="11">
        <f t="shared" si="18"/>
        <v>9.9231047524855498</v>
      </c>
      <c r="K42" s="10">
        <f t="shared" si="19"/>
        <v>211800</v>
      </c>
    </row>
    <row r="43" spans="1:11" x14ac:dyDescent="0.25">
      <c r="A43" s="7" t="s">
        <v>24</v>
      </c>
      <c r="B43" s="7" t="s">
        <v>64</v>
      </c>
      <c r="C43" s="7" t="s">
        <v>14</v>
      </c>
      <c r="D43" s="7" t="s">
        <v>8</v>
      </c>
      <c r="E43" s="10">
        <v>210000</v>
      </c>
      <c r="F43" s="10">
        <v>224000</v>
      </c>
      <c r="G43" s="10">
        <v>183750</v>
      </c>
      <c r="H43" s="9">
        <f t="shared" si="16"/>
        <v>205916.66666666666</v>
      </c>
      <c r="I43" s="10">
        <f t="shared" si="17"/>
        <v>20433.326536159828</v>
      </c>
      <c r="J43" s="11">
        <f t="shared" si="18"/>
        <v>9.9231047524855498</v>
      </c>
      <c r="K43" s="10">
        <f t="shared" si="19"/>
        <v>205916.66666666666</v>
      </c>
    </row>
    <row r="44" spans="1:11" x14ac:dyDescent="0.25">
      <c r="A44" s="7" t="s">
        <v>25</v>
      </c>
      <c r="B44" s="7" t="s">
        <v>30</v>
      </c>
      <c r="C44" s="7" t="s">
        <v>14</v>
      </c>
      <c r="D44" s="7" t="s">
        <v>16</v>
      </c>
      <c r="E44" s="10">
        <v>384000</v>
      </c>
      <c r="F44" s="10">
        <v>409600</v>
      </c>
      <c r="G44" s="10">
        <v>336000</v>
      </c>
      <c r="H44" s="9">
        <f t="shared" si="16"/>
        <v>376533.33333333331</v>
      </c>
      <c r="I44" s="10">
        <f t="shared" si="17"/>
        <v>37363.797094692251</v>
      </c>
      <c r="J44" s="11">
        <f t="shared" si="18"/>
        <v>9.923104752485548</v>
      </c>
      <c r="K44" s="10">
        <f t="shared" si="19"/>
        <v>376533.33333333331</v>
      </c>
    </row>
    <row r="45" spans="1:11" x14ac:dyDescent="0.25">
      <c r="A45" s="7" t="s">
        <v>26</v>
      </c>
      <c r="B45" s="7" t="s">
        <v>31</v>
      </c>
      <c r="C45" s="7" t="s">
        <v>14</v>
      </c>
      <c r="D45" s="7" t="s">
        <v>100</v>
      </c>
      <c r="E45" s="10">
        <v>294000</v>
      </c>
      <c r="F45" s="10">
        <v>313600</v>
      </c>
      <c r="G45" s="10">
        <v>257250</v>
      </c>
      <c r="H45" s="9">
        <f t="shared" si="16"/>
        <v>288283.33333333331</v>
      </c>
      <c r="I45" s="10">
        <f t="shared" si="17"/>
        <v>28606.657150623756</v>
      </c>
      <c r="J45" s="11">
        <f t="shared" si="18"/>
        <v>9.9231047524855498</v>
      </c>
      <c r="K45" s="10">
        <f t="shared" si="19"/>
        <v>288283.33333333331</v>
      </c>
    </row>
    <row r="46" spans="1:11" x14ac:dyDescent="0.25">
      <c r="A46" s="7" t="s">
        <v>33</v>
      </c>
      <c r="B46" s="7" t="s">
        <v>32</v>
      </c>
      <c r="C46" s="7" t="s">
        <v>14</v>
      </c>
      <c r="D46" s="7" t="s">
        <v>8</v>
      </c>
      <c r="E46" s="10">
        <v>144000</v>
      </c>
      <c r="F46" s="10">
        <v>153600</v>
      </c>
      <c r="G46" s="10">
        <v>126000</v>
      </c>
      <c r="H46" s="9">
        <f t="shared" si="16"/>
        <v>141200</v>
      </c>
      <c r="I46" s="10">
        <f t="shared" si="17"/>
        <v>14011.423910509595</v>
      </c>
      <c r="J46" s="11">
        <f t="shared" si="18"/>
        <v>9.923104752485548</v>
      </c>
      <c r="K46" s="10">
        <f t="shared" si="19"/>
        <v>141200</v>
      </c>
    </row>
    <row r="47" spans="1:11" x14ac:dyDescent="0.25">
      <c r="A47" s="7" t="s">
        <v>34</v>
      </c>
      <c r="B47" s="7" t="s">
        <v>38</v>
      </c>
      <c r="C47" s="7" t="s">
        <v>39</v>
      </c>
      <c r="D47" s="7" t="s">
        <v>142</v>
      </c>
      <c r="E47" s="10">
        <v>1647360</v>
      </c>
      <c r="F47" s="10">
        <v>1757184</v>
      </c>
      <c r="G47" s="10">
        <v>1441440</v>
      </c>
      <c r="H47" s="9">
        <f t="shared" si="16"/>
        <v>1615328</v>
      </c>
      <c r="I47" s="10">
        <f t="shared" si="17"/>
        <v>160290.68953622977</v>
      </c>
      <c r="J47" s="11">
        <f t="shared" si="18"/>
        <v>9.923104752485548</v>
      </c>
      <c r="K47" s="10">
        <f t="shared" si="19"/>
        <v>1615328</v>
      </c>
    </row>
    <row r="48" spans="1:11" x14ac:dyDescent="0.25">
      <c r="A48" s="7" t="s">
        <v>35</v>
      </c>
      <c r="B48" s="7" t="s">
        <v>133</v>
      </c>
      <c r="C48" s="7" t="s">
        <v>39</v>
      </c>
      <c r="D48" s="7" t="s">
        <v>143</v>
      </c>
      <c r="E48" s="10">
        <v>1572480</v>
      </c>
      <c r="F48" s="10">
        <v>1677312</v>
      </c>
      <c r="G48" s="10">
        <v>1379851.2</v>
      </c>
      <c r="H48" s="9">
        <f t="shared" si="16"/>
        <v>1543214.4000000001</v>
      </c>
      <c r="I48" s="10">
        <f t="shared" si="17"/>
        <v>150874.41264734059</v>
      </c>
      <c r="J48" s="11">
        <f t="shared" si="18"/>
        <v>9.7766332822801925</v>
      </c>
      <c r="K48" s="10">
        <f t="shared" si="19"/>
        <v>1543214.4000000001</v>
      </c>
    </row>
    <row r="49" spans="1:11" x14ac:dyDescent="0.25">
      <c r="A49" s="20" t="s">
        <v>7</v>
      </c>
      <c r="B49" s="20"/>
      <c r="C49" s="20"/>
      <c r="D49" s="20"/>
      <c r="E49" s="9">
        <f>SUM(E37:E48)</f>
        <v>8586609.5999999996</v>
      </c>
      <c r="F49" s="9">
        <f>SUM(F37:F48)</f>
        <v>9159050.2400000002</v>
      </c>
      <c r="G49" s="9">
        <f>SUM(G37:G48)</f>
        <v>7517214.6000000006</v>
      </c>
      <c r="H49" s="9">
        <f t="shared" si="16"/>
        <v>8420958.1466666665</v>
      </c>
      <c r="I49" s="10">
        <f t="shared" si="17"/>
        <v>833358.48839928198</v>
      </c>
      <c r="J49" s="11">
        <f t="shared" si="18"/>
        <v>9.8962430864135911</v>
      </c>
      <c r="K49" s="10">
        <f>SUM(K37:K48)</f>
        <v>8420958.1466666665</v>
      </c>
    </row>
    <row r="50" spans="1:11" x14ac:dyDescent="0.25">
      <c r="A50" s="21" t="s">
        <v>53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</row>
    <row r="51" spans="1:11" x14ac:dyDescent="0.25">
      <c r="A51" s="7" t="s">
        <v>18</v>
      </c>
      <c r="B51" s="7" t="s">
        <v>101</v>
      </c>
      <c r="C51" s="7" t="s">
        <v>14</v>
      </c>
      <c r="D51" s="7" t="s">
        <v>8</v>
      </c>
      <c r="E51" s="10">
        <v>1183440</v>
      </c>
      <c r="F51" s="10">
        <v>1262336</v>
      </c>
      <c r="G51" s="10">
        <v>1035510</v>
      </c>
      <c r="H51" s="9">
        <f t="shared" ref="H51" si="20">AVERAGE(E51:G51)</f>
        <v>1160428.6666666667</v>
      </c>
      <c r="I51" s="10">
        <f t="shared" ref="I51" si="21">SQRT(((SUM((POWER(E51-H51,2)),(POWER(F51-H51,2)),(POWER(G51-H51,2)))/(COLUMNS(E51:G51)-1))))</f>
        <v>115150.55217120469</v>
      </c>
      <c r="J51" s="11">
        <f t="shared" ref="J51" si="22">I51/H51*100</f>
        <v>9.923104752485548</v>
      </c>
      <c r="K51" s="10">
        <f>AVERAGE(E51:G51)</f>
        <v>1160428.6666666667</v>
      </c>
    </row>
    <row r="52" spans="1:11" x14ac:dyDescent="0.25">
      <c r="A52" s="7" t="s">
        <v>19</v>
      </c>
      <c r="B52" s="7" t="s">
        <v>51</v>
      </c>
      <c r="C52" s="7" t="s">
        <v>14</v>
      </c>
      <c r="D52" s="7" t="s">
        <v>8</v>
      </c>
      <c r="E52" s="10">
        <v>156000</v>
      </c>
      <c r="F52" s="10">
        <v>166400</v>
      </c>
      <c r="G52" s="10">
        <v>136500</v>
      </c>
      <c r="H52" s="9">
        <f t="shared" ref="H52:H62" si="23">AVERAGE(E52:G52)</f>
        <v>152966.66666666666</v>
      </c>
      <c r="I52" s="10">
        <f t="shared" ref="I52:I62" si="24">SQRT(((SUM((POWER(E52-H52,2)),(POWER(F52-H52,2)),(POWER(G52-H52,2)))/(COLUMNS(E52:G52)-1))))</f>
        <v>15179.042569718729</v>
      </c>
      <c r="J52" s="11">
        <f t="shared" ref="J52:J62" si="25">I52/H52*100</f>
        <v>9.9231047524855516</v>
      </c>
      <c r="K52" s="10">
        <f t="shared" ref="K52:K61" si="26">AVERAGE(E52:G52)</f>
        <v>152966.66666666666</v>
      </c>
    </row>
    <row r="53" spans="1:11" x14ac:dyDescent="0.25">
      <c r="A53" s="7" t="s">
        <v>20</v>
      </c>
      <c r="B53" s="7" t="s">
        <v>65</v>
      </c>
      <c r="C53" s="7" t="s">
        <v>14</v>
      </c>
      <c r="D53" s="7" t="s">
        <v>8</v>
      </c>
      <c r="E53" s="10">
        <v>111600</v>
      </c>
      <c r="F53" s="10">
        <v>119040</v>
      </c>
      <c r="G53" s="10">
        <v>97650</v>
      </c>
      <c r="H53" s="9">
        <f t="shared" si="23"/>
        <v>109430</v>
      </c>
      <c r="I53" s="10">
        <f t="shared" si="24"/>
        <v>10858.853530644936</v>
      </c>
      <c r="J53" s="11">
        <f t="shared" si="25"/>
        <v>9.923104752485548</v>
      </c>
      <c r="K53" s="10">
        <f t="shared" si="26"/>
        <v>109430</v>
      </c>
    </row>
    <row r="54" spans="1:11" ht="30" x14ac:dyDescent="0.25">
      <c r="A54" s="7" t="s">
        <v>21</v>
      </c>
      <c r="B54" s="12" t="s">
        <v>67</v>
      </c>
      <c r="C54" s="7" t="s">
        <v>14</v>
      </c>
      <c r="D54" s="7" t="s">
        <v>8</v>
      </c>
      <c r="E54" s="10">
        <v>999600</v>
      </c>
      <c r="F54" s="10">
        <v>1066240</v>
      </c>
      <c r="G54" s="10">
        <v>874650</v>
      </c>
      <c r="H54" s="9">
        <f t="shared" si="23"/>
        <v>980163.33333333337</v>
      </c>
      <c r="I54" s="10">
        <f t="shared" si="24"/>
        <v>97262.634312120776</v>
      </c>
      <c r="J54" s="11">
        <f t="shared" si="25"/>
        <v>9.9231047524855498</v>
      </c>
      <c r="K54" s="10">
        <f t="shared" si="26"/>
        <v>980163.33333333337</v>
      </c>
    </row>
    <row r="55" spans="1:11" x14ac:dyDescent="0.25">
      <c r="A55" s="7" t="s">
        <v>22</v>
      </c>
      <c r="B55" s="12" t="s">
        <v>42</v>
      </c>
      <c r="C55" s="7" t="s">
        <v>14</v>
      </c>
      <c r="D55" s="7" t="s">
        <v>8</v>
      </c>
      <c r="E55" s="10">
        <v>216000</v>
      </c>
      <c r="F55" s="10">
        <v>230400</v>
      </c>
      <c r="G55" s="10">
        <v>189000</v>
      </c>
      <c r="H55" s="9">
        <f t="shared" si="23"/>
        <v>211800</v>
      </c>
      <c r="I55" s="10">
        <f t="shared" si="24"/>
        <v>21017.135865764394</v>
      </c>
      <c r="J55" s="11">
        <f t="shared" si="25"/>
        <v>9.9231047524855498</v>
      </c>
      <c r="K55" s="10">
        <f t="shared" si="26"/>
        <v>211800</v>
      </c>
    </row>
    <row r="56" spans="1:11" x14ac:dyDescent="0.25">
      <c r="A56" s="7" t="s">
        <v>23</v>
      </c>
      <c r="B56" s="7" t="s">
        <v>64</v>
      </c>
      <c r="C56" s="7" t="s">
        <v>14</v>
      </c>
      <c r="D56" s="7" t="s">
        <v>8</v>
      </c>
      <c r="E56" s="10">
        <v>210000</v>
      </c>
      <c r="F56" s="10">
        <v>224000</v>
      </c>
      <c r="G56" s="10">
        <v>183750</v>
      </c>
      <c r="H56" s="9">
        <f t="shared" si="23"/>
        <v>205916.66666666666</v>
      </c>
      <c r="I56" s="10">
        <f t="shared" si="24"/>
        <v>20433.326536159828</v>
      </c>
      <c r="J56" s="11">
        <f t="shared" si="25"/>
        <v>9.9231047524855498</v>
      </c>
      <c r="K56" s="10">
        <f t="shared" si="26"/>
        <v>205916.66666666666</v>
      </c>
    </row>
    <row r="57" spans="1:11" x14ac:dyDescent="0.25">
      <c r="A57" s="7" t="s">
        <v>24</v>
      </c>
      <c r="B57" s="7" t="s">
        <v>30</v>
      </c>
      <c r="C57" s="7" t="s">
        <v>14</v>
      </c>
      <c r="D57" s="7" t="s">
        <v>13</v>
      </c>
      <c r="E57" s="10">
        <v>240000</v>
      </c>
      <c r="F57" s="10">
        <v>256000</v>
      </c>
      <c r="G57" s="10">
        <v>210000</v>
      </c>
      <c r="H57" s="9">
        <f t="shared" si="23"/>
        <v>235333.33333333334</v>
      </c>
      <c r="I57" s="10">
        <f t="shared" si="24"/>
        <v>23352.373184182656</v>
      </c>
      <c r="J57" s="11">
        <f t="shared" si="25"/>
        <v>9.9231047524855462</v>
      </c>
      <c r="K57" s="10">
        <f t="shared" si="26"/>
        <v>235333.33333333334</v>
      </c>
    </row>
    <row r="58" spans="1:11" x14ac:dyDescent="0.25">
      <c r="A58" s="7" t="s">
        <v>25</v>
      </c>
      <c r="B58" s="7" t="s">
        <v>31</v>
      </c>
      <c r="C58" s="7" t="s">
        <v>14</v>
      </c>
      <c r="D58" s="7" t="s">
        <v>12</v>
      </c>
      <c r="E58" s="10">
        <v>168000</v>
      </c>
      <c r="F58" s="10">
        <v>179200</v>
      </c>
      <c r="G58" s="10">
        <v>147000</v>
      </c>
      <c r="H58" s="9">
        <f t="shared" si="23"/>
        <v>164733.33333333334</v>
      </c>
      <c r="I58" s="10">
        <f t="shared" si="24"/>
        <v>16346.66122892786</v>
      </c>
      <c r="J58" s="11">
        <f t="shared" si="25"/>
        <v>9.923104752485548</v>
      </c>
      <c r="K58" s="10">
        <f t="shared" si="26"/>
        <v>164733.33333333334</v>
      </c>
    </row>
    <row r="59" spans="1:11" x14ac:dyDescent="0.25">
      <c r="A59" s="7" t="s">
        <v>26</v>
      </c>
      <c r="B59" s="7" t="s">
        <v>32</v>
      </c>
      <c r="C59" s="7" t="s">
        <v>14</v>
      </c>
      <c r="D59" s="7" t="s">
        <v>8</v>
      </c>
      <c r="E59" s="10">
        <v>144000</v>
      </c>
      <c r="F59" s="10">
        <v>153600</v>
      </c>
      <c r="G59" s="10">
        <v>126000</v>
      </c>
      <c r="H59" s="9">
        <f t="shared" si="23"/>
        <v>141200</v>
      </c>
      <c r="I59" s="10">
        <f t="shared" si="24"/>
        <v>14011.423910509595</v>
      </c>
      <c r="J59" s="11">
        <f t="shared" si="25"/>
        <v>9.923104752485548</v>
      </c>
      <c r="K59" s="10">
        <f t="shared" si="26"/>
        <v>141200</v>
      </c>
    </row>
    <row r="60" spans="1:11" x14ac:dyDescent="0.25">
      <c r="A60" s="7" t="s">
        <v>33</v>
      </c>
      <c r="B60" s="7" t="s">
        <v>38</v>
      </c>
      <c r="C60" s="7" t="s">
        <v>39</v>
      </c>
      <c r="D60" s="7" t="s">
        <v>144</v>
      </c>
      <c r="E60" s="10">
        <v>1148160</v>
      </c>
      <c r="F60" s="10">
        <v>1224704</v>
      </c>
      <c r="G60" s="10">
        <v>1004640</v>
      </c>
      <c r="H60" s="9">
        <f t="shared" si="23"/>
        <v>1125834.6666666667</v>
      </c>
      <c r="I60" s="10">
        <f t="shared" si="24"/>
        <v>111717.75331312984</v>
      </c>
      <c r="J60" s="11">
        <f t="shared" si="25"/>
        <v>9.923104752485548</v>
      </c>
      <c r="K60" s="10">
        <f t="shared" si="26"/>
        <v>1125834.6666666667</v>
      </c>
    </row>
    <row r="61" spans="1:11" x14ac:dyDescent="0.25">
      <c r="A61" s="7" t="s">
        <v>34</v>
      </c>
      <c r="B61" s="7" t="s">
        <v>133</v>
      </c>
      <c r="C61" s="7" t="s">
        <v>39</v>
      </c>
      <c r="D61" s="7" t="s">
        <v>145</v>
      </c>
      <c r="E61" s="10">
        <v>823680</v>
      </c>
      <c r="F61" s="10">
        <v>878592</v>
      </c>
      <c r="G61" s="10">
        <v>720720</v>
      </c>
      <c r="H61" s="9">
        <f t="shared" si="23"/>
        <v>807664</v>
      </c>
      <c r="I61" s="10">
        <f t="shared" si="24"/>
        <v>80145.344768114883</v>
      </c>
      <c r="J61" s="11">
        <f t="shared" si="25"/>
        <v>9.923104752485548</v>
      </c>
      <c r="K61" s="10">
        <f t="shared" si="26"/>
        <v>807664</v>
      </c>
    </row>
    <row r="62" spans="1:11" x14ac:dyDescent="0.25">
      <c r="A62" s="20" t="s">
        <v>7</v>
      </c>
      <c r="B62" s="20"/>
      <c r="C62" s="20"/>
      <c r="D62" s="20"/>
      <c r="E62" s="9">
        <f>SUM(E51:E61)</f>
        <v>5400480</v>
      </c>
      <c r="F62" s="9">
        <f t="shared" ref="F62:G62" si="27">SUM(F51:F61)</f>
        <v>5760512</v>
      </c>
      <c r="G62" s="9">
        <f t="shared" si="27"/>
        <v>4725420</v>
      </c>
      <c r="H62" s="9">
        <f t="shared" si="23"/>
        <v>5295470.666666667</v>
      </c>
      <c r="I62" s="10">
        <f t="shared" si="24"/>
        <v>525475.1013904782</v>
      </c>
      <c r="J62" s="11">
        <f t="shared" si="25"/>
        <v>9.923104752485548</v>
      </c>
      <c r="K62" s="10">
        <f>SUM(K51:K61)</f>
        <v>5295470.666666667</v>
      </c>
    </row>
    <row r="63" spans="1:11" x14ac:dyDescent="0.25">
      <c r="A63" s="21" t="s">
        <v>54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</row>
    <row r="64" spans="1:11" x14ac:dyDescent="0.25">
      <c r="A64" s="7" t="s">
        <v>18</v>
      </c>
      <c r="B64" s="7" t="s">
        <v>102</v>
      </c>
      <c r="C64" s="7" t="s">
        <v>14</v>
      </c>
      <c r="D64" s="7" t="s">
        <v>8</v>
      </c>
      <c r="E64" s="10">
        <v>1183440</v>
      </c>
      <c r="F64" s="10">
        <v>1262336</v>
      </c>
      <c r="G64" s="10">
        <v>1035510</v>
      </c>
      <c r="H64" s="9">
        <f t="shared" ref="H64" si="28">AVERAGE(E64:G64)</f>
        <v>1160428.6666666667</v>
      </c>
      <c r="I64" s="10">
        <f t="shared" ref="I64" si="29">SQRT(((SUM((POWER(E64-H64,2)),(POWER(F64-H64,2)),(POWER(G64-H64,2)))/(COLUMNS(E64:G64)-1))))</f>
        <v>115150.55217120469</v>
      </c>
      <c r="J64" s="11">
        <f t="shared" ref="J64" si="30">I64/H64*100</f>
        <v>9.923104752485548</v>
      </c>
      <c r="K64" s="10">
        <f>AVERAGE(E64:G64)</f>
        <v>1160428.6666666667</v>
      </c>
    </row>
    <row r="65" spans="1:11" x14ac:dyDescent="0.25">
      <c r="A65" s="7" t="s">
        <v>19</v>
      </c>
      <c r="B65" s="7" t="s">
        <v>64</v>
      </c>
      <c r="C65" s="7" t="s">
        <v>14</v>
      </c>
      <c r="D65" s="7" t="s">
        <v>8</v>
      </c>
      <c r="E65" s="10">
        <v>210000</v>
      </c>
      <c r="F65" s="10">
        <v>224000</v>
      </c>
      <c r="G65" s="10">
        <v>183750</v>
      </c>
      <c r="H65" s="9">
        <f t="shared" ref="H65:H75" si="31">AVERAGE(E65:G65)</f>
        <v>205916.66666666666</v>
      </c>
      <c r="I65" s="10">
        <f t="shared" ref="I65:I75" si="32">SQRT(((SUM((POWER(E65-H65,2)),(POWER(F65-H65,2)),(POWER(G65-H65,2)))/(COLUMNS(E65:G65)-1))))</f>
        <v>20433.326536159828</v>
      </c>
      <c r="J65" s="11">
        <f t="shared" ref="J65:J75" si="33">I65/H65*100</f>
        <v>9.9231047524855498</v>
      </c>
      <c r="K65" s="10">
        <f t="shared" ref="K65:K74" si="34">AVERAGE(E65:G65)</f>
        <v>205916.66666666666</v>
      </c>
    </row>
    <row r="66" spans="1:11" x14ac:dyDescent="0.25">
      <c r="A66" s="7" t="s">
        <v>20</v>
      </c>
      <c r="B66" s="7" t="s">
        <v>51</v>
      </c>
      <c r="C66" s="7" t="s">
        <v>14</v>
      </c>
      <c r="D66" s="7" t="s">
        <v>8</v>
      </c>
      <c r="E66" s="10">
        <v>156000</v>
      </c>
      <c r="F66" s="10">
        <v>166400</v>
      </c>
      <c r="G66" s="10">
        <v>136500</v>
      </c>
      <c r="H66" s="9">
        <f t="shared" si="31"/>
        <v>152966.66666666666</v>
      </c>
      <c r="I66" s="10">
        <f t="shared" si="32"/>
        <v>15179.042569718729</v>
      </c>
      <c r="J66" s="11">
        <f t="shared" si="33"/>
        <v>9.9231047524855516</v>
      </c>
      <c r="K66" s="10">
        <f t="shared" si="34"/>
        <v>152966.66666666666</v>
      </c>
    </row>
    <row r="67" spans="1:11" x14ac:dyDescent="0.25">
      <c r="A67" s="7" t="s">
        <v>21</v>
      </c>
      <c r="B67" s="7" t="s">
        <v>50</v>
      </c>
      <c r="C67" s="7" t="s">
        <v>14</v>
      </c>
      <c r="D67" s="7" t="s">
        <v>10</v>
      </c>
      <c r="E67" s="10">
        <v>211200</v>
      </c>
      <c r="F67" s="10">
        <v>225280</v>
      </c>
      <c r="G67" s="10">
        <v>184800</v>
      </c>
      <c r="H67" s="9">
        <f t="shared" si="31"/>
        <v>207093.33333333334</v>
      </c>
      <c r="I67" s="10">
        <f t="shared" si="32"/>
        <v>20550.088402080743</v>
      </c>
      <c r="J67" s="11">
        <f t="shared" si="33"/>
        <v>9.9231047524855498</v>
      </c>
      <c r="K67" s="10">
        <f t="shared" si="34"/>
        <v>207093.33333333334</v>
      </c>
    </row>
    <row r="68" spans="1:11" ht="31.5" customHeight="1" x14ac:dyDescent="0.25">
      <c r="A68" s="7" t="s">
        <v>22</v>
      </c>
      <c r="B68" s="12" t="s">
        <v>66</v>
      </c>
      <c r="C68" s="7" t="s">
        <v>14</v>
      </c>
      <c r="D68" s="7" t="s">
        <v>8</v>
      </c>
      <c r="E68" s="10">
        <v>999600</v>
      </c>
      <c r="F68" s="10">
        <v>1066240</v>
      </c>
      <c r="G68" s="10">
        <v>874650</v>
      </c>
      <c r="H68" s="9">
        <f t="shared" si="31"/>
        <v>980163.33333333337</v>
      </c>
      <c r="I68" s="10">
        <f t="shared" si="32"/>
        <v>97262.634312120776</v>
      </c>
      <c r="J68" s="11">
        <f t="shared" si="33"/>
        <v>9.9231047524855498</v>
      </c>
      <c r="K68" s="10">
        <f t="shared" si="34"/>
        <v>980163.33333333337</v>
      </c>
    </row>
    <row r="69" spans="1:11" x14ac:dyDescent="0.25">
      <c r="A69" s="7" t="s">
        <v>23</v>
      </c>
      <c r="B69" s="12" t="s">
        <v>42</v>
      </c>
      <c r="C69" s="7" t="s">
        <v>14</v>
      </c>
      <c r="D69" s="7" t="s">
        <v>10</v>
      </c>
      <c r="E69" s="10">
        <v>432000</v>
      </c>
      <c r="F69" s="10">
        <v>460800</v>
      </c>
      <c r="G69" s="10">
        <v>378000</v>
      </c>
      <c r="H69" s="9">
        <f t="shared" si="31"/>
        <v>423600</v>
      </c>
      <c r="I69" s="10">
        <f t="shared" si="32"/>
        <v>42034.271731528788</v>
      </c>
      <c r="J69" s="11">
        <f t="shared" si="33"/>
        <v>9.9231047524855498</v>
      </c>
      <c r="K69" s="10">
        <f t="shared" si="34"/>
        <v>423600</v>
      </c>
    </row>
    <row r="70" spans="1:11" x14ac:dyDescent="0.25">
      <c r="A70" s="7" t="s">
        <v>24</v>
      </c>
      <c r="B70" s="7" t="s">
        <v>30</v>
      </c>
      <c r="C70" s="7" t="s">
        <v>14</v>
      </c>
      <c r="D70" s="7" t="s">
        <v>15</v>
      </c>
      <c r="E70" s="10">
        <v>288000</v>
      </c>
      <c r="F70" s="10">
        <v>307200</v>
      </c>
      <c r="G70" s="10">
        <v>252000</v>
      </c>
      <c r="H70" s="9">
        <f t="shared" si="31"/>
        <v>282400</v>
      </c>
      <c r="I70" s="10">
        <f t="shared" si="32"/>
        <v>28022.84782101919</v>
      </c>
      <c r="J70" s="11">
        <f t="shared" si="33"/>
        <v>9.923104752485548</v>
      </c>
      <c r="K70" s="10">
        <f t="shared" si="34"/>
        <v>282400</v>
      </c>
    </row>
    <row r="71" spans="1:11" x14ac:dyDescent="0.25">
      <c r="A71" s="7" t="s">
        <v>25</v>
      </c>
      <c r="B71" s="7" t="s">
        <v>31</v>
      </c>
      <c r="C71" s="7" t="s">
        <v>14</v>
      </c>
      <c r="D71" s="7" t="s">
        <v>13</v>
      </c>
      <c r="E71" s="10">
        <v>210000</v>
      </c>
      <c r="F71" s="10">
        <v>224000</v>
      </c>
      <c r="G71" s="10">
        <v>183750</v>
      </c>
      <c r="H71" s="9">
        <f t="shared" si="31"/>
        <v>205916.66666666666</v>
      </c>
      <c r="I71" s="10">
        <f t="shared" si="32"/>
        <v>20433.326536159828</v>
      </c>
      <c r="J71" s="11">
        <f t="shared" si="33"/>
        <v>9.9231047524855498</v>
      </c>
      <c r="K71" s="10">
        <f t="shared" si="34"/>
        <v>205916.66666666666</v>
      </c>
    </row>
    <row r="72" spans="1:11" x14ac:dyDescent="0.25">
      <c r="A72" s="7" t="s">
        <v>26</v>
      </c>
      <c r="B72" s="7" t="s">
        <v>32</v>
      </c>
      <c r="C72" s="7" t="s">
        <v>14</v>
      </c>
      <c r="D72" s="7" t="s">
        <v>8</v>
      </c>
      <c r="E72" s="10">
        <v>144000</v>
      </c>
      <c r="F72" s="10">
        <v>153600</v>
      </c>
      <c r="G72" s="10">
        <v>126000</v>
      </c>
      <c r="H72" s="9">
        <f t="shared" si="31"/>
        <v>141200</v>
      </c>
      <c r="I72" s="10">
        <f t="shared" si="32"/>
        <v>14011.423910509595</v>
      </c>
      <c r="J72" s="11">
        <f t="shared" si="33"/>
        <v>9.923104752485548</v>
      </c>
      <c r="K72" s="10">
        <f t="shared" si="34"/>
        <v>141200</v>
      </c>
    </row>
    <row r="73" spans="1:11" x14ac:dyDescent="0.25">
      <c r="A73" s="7" t="s">
        <v>33</v>
      </c>
      <c r="B73" s="7" t="s">
        <v>38</v>
      </c>
      <c r="C73" s="7" t="s">
        <v>39</v>
      </c>
      <c r="D73" s="7" t="s">
        <v>147</v>
      </c>
      <c r="E73" s="10">
        <v>1584960</v>
      </c>
      <c r="F73" s="10">
        <v>1690624</v>
      </c>
      <c r="G73" s="10">
        <v>1386840</v>
      </c>
      <c r="H73" s="9">
        <f t="shared" si="31"/>
        <v>1554141.3333333333</v>
      </c>
      <c r="I73" s="10">
        <f t="shared" si="32"/>
        <v>154219.07250834227</v>
      </c>
      <c r="J73" s="11">
        <f t="shared" si="33"/>
        <v>9.9231047524855498</v>
      </c>
      <c r="K73" s="10">
        <f t="shared" si="34"/>
        <v>1554141.3333333333</v>
      </c>
    </row>
    <row r="74" spans="1:11" x14ac:dyDescent="0.25">
      <c r="A74" s="7" t="s">
        <v>146</v>
      </c>
      <c r="B74" s="7" t="s">
        <v>133</v>
      </c>
      <c r="C74" s="7" t="s">
        <v>39</v>
      </c>
      <c r="D74" s="7" t="s">
        <v>148</v>
      </c>
      <c r="E74" s="10">
        <v>811200</v>
      </c>
      <c r="F74" s="10">
        <v>865280</v>
      </c>
      <c r="G74" s="10">
        <v>709800</v>
      </c>
      <c r="H74" s="9">
        <f t="shared" si="31"/>
        <v>795426.66666666663</v>
      </c>
      <c r="I74" s="10">
        <f t="shared" si="32"/>
        <v>78931.021362537387</v>
      </c>
      <c r="J74" s="11">
        <f t="shared" si="33"/>
        <v>9.9231047524855498</v>
      </c>
      <c r="K74" s="10">
        <f t="shared" si="34"/>
        <v>795426.66666666663</v>
      </c>
    </row>
    <row r="75" spans="1:11" x14ac:dyDescent="0.25">
      <c r="A75" s="20" t="s">
        <v>7</v>
      </c>
      <c r="B75" s="20"/>
      <c r="C75" s="20"/>
      <c r="D75" s="20"/>
      <c r="E75" s="9">
        <f>SUM(E64:E74)</f>
        <v>6230400</v>
      </c>
      <c r="F75" s="9">
        <f t="shared" ref="F75:G75" si="35">SUM(F64:F74)</f>
        <v>6645760</v>
      </c>
      <c r="G75" s="9">
        <f t="shared" si="35"/>
        <v>5451600</v>
      </c>
      <c r="H75" s="9">
        <f t="shared" si="31"/>
        <v>6109253.333333333</v>
      </c>
      <c r="I75" s="10">
        <f t="shared" si="32"/>
        <v>606227.60786138184</v>
      </c>
      <c r="J75" s="11">
        <f t="shared" si="33"/>
        <v>9.9231047524855498</v>
      </c>
      <c r="K75" s="10">
        <f>SUM(K64:K74)</f>
        <v>6109253.333333334</v>
      </c>
    </row>
    <row r="76" spans="1:11" x14ac:dyDescent="0.25">
      <c r="A76" s="21" t="s">
        <v>55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</row>
    <row r="77" spans="1:11" x14ac:dyDescent="0.25">
      <c r="A77" s="7" t="s">
        <v>18</v>
      </c>
      <c r="B77" s="7" t="s">
        <v>69</v>
      </c>
      <c r="C77" s="7" t="s">
        <v>14</v>
      </c>
      <c r="D77" s="7" t="s">
        <v>8</v>
      </c>
      <c r="E77" s="10">
        <v>3440400</v>
      </c>
      <c r="F77" s="10">
        <v>3669760</v>
      </c>
      <c r="G77" s="10">
        <v>3010350</v>
      </c>
      <c r="H77" s="9">
        <f t="shared" ref="H77" si="36">AVERAGE(E77:G77)</f>
        <v>3373503.3333333335</v>
      </c>
      <c r="I77" s="10">
        <f t="shared" ref="I77" si="37">SQRT(((SUM((POWER(E77-H77,2)),(POWER(F77-H77,2)),(POWER(G77-H77,2)))/(COLUMNS(E77:G77)-1))))</f>
        <v>334756.2695952584</v>
      </c>
      <c r="J77" s="11">
        <f t="shared" ref="J77" si="38">I77/H77*100</f>
        <v>9.923104752485548</v>
      </c>
      <c r="K77" s="10">
        <f>AVERAGE(E77:G77)</f>
        <v>3373503.3333333335</v>
      </c>
    </row>
    <row r="78" spans="1:11" x14ac:dyDescent="0.25">
      <c r="A78" s="7" t="s">
        <v>19</v>
      </c>
      <c r="B78" s="7" t="s">
        <v>123</v>
      </c>
      <c r="C78" s="7" t="s">
        <v>14</v>
      </c>
      <c r="D78" s="7" t="s">
        <v>8</v>
      </c>
      <c r="E78" s="10">
        <v>216988.79999999999</v>
      </c>
      <c r="F78" s="10">
        <v>231454.72</v>
      </c>
      <c r="G78" s="10">
        <v>189865.2</v>
      </c>
      <c r="H78" s="9">
        <f t="shared" ref="H78:H95" si="39">AVERAGE(E78:G78)</f>
        <v>212769.57333333333</v>
      </c>
      <c r="I78" s="10">
        <f t="shared" ref="I78:I95" si="40">SQRT(((SUM((POWER(E78-H78,2)),(POWER(F78-H78,2)),(POWER(G78-H78,2)))/(COLUMNS(E78:G78)-1))))</f>
        <v>21113.347643283218</v>
      </c>
      <c r="J78" s="11">
        <f t="shared" ref="J78:J95" si="41">I78/H78*100</f>
        <v>9.9231047524855462</v>
      </c>
      <c r="K78" s="10">
        <f t="shared" ref="K78:K94" si="42">AVERAGE(E78:G78)</f>
        <v>212769.57333333333</v>
      </c>
    </row>
    <row r="79" spans="1:11" x14ac:dyDescent="0.25">
      <c r="A79" s="7" t="s">
        <v>20</v>
      </c>
      <c r="B79" s="7" t="s">
        <v>124</v>
      </c>
      <c r="C79" s="7" t="s">
        <v>14</v>
      </c>
      <c r="D79" s="7" t="s">
        <v>8</v>
      </c>
      <c r="E79" s="10">
        <v>273780</v>
      </c>
      <c r="F79" s="10">
        <v>292032</v>
      </c>
      <c r="G79" s="10">
        <v>239557.5</v>
      </c>
      <c r="H79" s="9">
        <f t="shared" si="39"/>
        <v>268456.5</v>
      </c>
      <c r="I79" s="10">
        <f t="shared" si="40"/>
        <v>26639.219709856367</v>
      </c>
      <c r="J79" s="11">
        <f t="shared" si="41"/>
        <v>9.923104752485548</v>
      </c>
      <c r="K79" s="10">
        <f t="shared" si="42"/>
        <v>268456.5</v>
      </c>
    </row>
    <row r="80" spans="1:11" x14ac:dyDescent="0.25">
      <c r="A80" s="7" t="s">
        <v>21</v>
      </c>
      <c r="B80" s="7" t="s">
        <v>70</v>
      </c>
      <c r="C80" s="7" t="s">
        <v>14</v>
      </c>
      <c r="D80" s="24" t="s">
        <v>8</v>
      </c>
      <c r="E80" s="10">
        <v>82990.8</v>
      </c>
      <c r="F80" s="10">
        <v>88523.520000000004</v>
      </c>
      <c r="G80" s="10">
        <v>72616.95</v>
      </c>
      <c r="H80" s="9">
        <f t="shared" si="39"/>
        <v>81377.090000000011</v>
      </c>
      <c r="I80" s="10">
        <f t="shared" si="40"/>
        <v>8075.1338852244462</v>
      </c>
      <c r="J80" s="11">
        <f t="shared" si="41"/>
        <v>9.9231047524855516</v>
      </c>
      <c r="K80" s="10">
        <f t="shared" si="42"/>
        <v>81377.090000000011</v>
      </c>
    </row>
    <row r="81" spans="1:11" x14ac:dyDescent="0.25">
      <c r="A81" s="7" t="s">
        <v>22</v>
      </c>
      <c r="B81" s="7" t="s">
        <v>125</v>
      </c>
      <c r="C81" s="7" t="s">
        <v>14</v>
      </c>
      <c r="D81" s="7" t="s">
        <v>8</v>
      </c>
      <c r="E81" s="10">
        <v>362463.6</v>
      </c>
      <c r="F81" s="10">
        <v>386627.84000000003</v>
      </c>
      <c r="G81" s="10">
        <v>317155.65000000002</v>
      </c>
      <c r="H81" s="9">
        <f t="shared" si="39"/>
        <v>355415.6966666666</v>
      </c>
      <c r="I81" s="10">
        <f t="shared" si="40"/>
        <v>35268.271887009621</v>
      </c>
      <c r="J81" s="11">
        <f t="shared" si="41"/>
        <v>9.9231047524855516</v>
      </c>
      <c r="K81" s="10">
        <f t="shared" si="42"/>
        <v>355415.6966666666</v>
      </c>
    </row>
    <row r="82" spans="1:11" ht="30" x14ac:dyDescent="0.25">
      <c r="A82" s="7" t="s">
        <v>23</v>
      </c>
      <c r="B82" s="12" t="s">
        <v>126</v>
      </c>
      <c r="C82" s="7" t="s">
        <v>14</v>
      </c>
      <c r="D82" s="7" t="s">
        <v>8</v>
      </c>
      <c r="E82" s="10">
        <v>326214</v>
      </c>
      <c r="F82" s="10">
        <v>347961.59999999998</v>
      </c>
      <c r="G82" s="10">
        <v>285437.25</v>
      </c>
      <c r="H82" s="9">
        <f t="shared" si="39"/>
        <v>319870.95</v>
      </c>
      <c r="I82" s="10">
        <f t="shared" si="40"/>
        <v>31741.129441270663</v>
      </c>
      <c r="J82" s="11">
        <f t="shared" si="41"/>
        <v>9.9231047524855462</v>
      </c>
      <c r="K82" s="10">
        <f t="shared" si="42"/>
        <v>319870.95</v>
      </c>
    </row>
    <row r="83" spans="1:11" x14ac:dyDescent="0.25">
      <c r="A83" s="7" t="s">
        <v>24</v>
      </c>
      <c r="B83" s="7" t="s">
        <v>127</v>
      </c>
      <c r="C83" s="7" t="s">
        <v>14</v>
      </c>
      <c r="D83" s="7" t="s">
        <v>8</v>
      </c>
      <c r="E83" s="10">
        <v>175500</v>
      </c>
      <c r="F83" s="10">
        <v>187200</v>
      </c>
      <c r="G83" s="10">
        <v>153562.5</v>
      </c>
      <c r="H83" s="9">
        <f t="shared" si="39"/>
        <v>172087.5</v>
      </c>
      <c r="I83" s="10">
        <f t="shared" si="40"/>
        <v>17076.422890933569</v>
      </c>
      <c r="J83" s="11">
        <f t="shared" si="41"/>
        <v>9.9231047524855498</v>
      </c>
      <c r="K83" s="10">
        <f t="shared" si="42"/>
        <v>172087.5</v>
      </c>
    </row>
    <row r="84" spans="1:11" x14ac:dyDescent="0.25">
      <c r="A84" s="7" t="s">
        <v>25</v>
      </c>
      <c r="B84" s="7" t="s">
        <v>128</v>
      </c>
      <c r="C84" s="7" t="s">
        <v>14</v>
      </c>
      <c r="D84" s="7" t="s">
        <v>8</v>
      </c>
      <c r="E84" s="10">
        <v>59040</v>
      </c>
      <c r="F84" s="10">
        <v>62976</v>
      </c>
      <c r="G84" s="10">
        <v>51660</v>
      </c>
      <c r="H84" s="9">
        <f t="shared" si="39"/>
        <v>57892</v>
      </c>
      <c r="I84" s="10">
        <f t="shared" si="40"/>
        <v>5744.6838033089343</v>
      </c>
      <c r="J84" s="11">
        <f t="shared" si="41"/>
        <v>9.9231047524855498</v>
      </c>
      <c r="K84" s="10">
        <f t="shared" si="42"/>
        <v>57892</v>
      </c>
    </row>
    <row r="85" spans="1:11" x14ac:dyDescent="0.25">
      <c r="A85" s="7" t="s">
        <v>26</v>
      </c>
      <c r="B85" s="7" t="s">
        <v>129</v>
      </c>
      <c r="C85" s="7" t="s">
        <v>14</v>
      </c>
      <c r="D85" s="7" t="s">
        <v>8</v>
      </c>
      <c r="E85" s="10">
        <v>61821.599999999999</v>
      </c>
      <c r="F85" s="10">
        <v>65943.039999999994</v>
      </c>
      <c r="G85" s="10">
        <v>54093.9</v>
      </c>
      <c r="H85" s="9">
        <f t="shared" si="39"/>
        <v>60619.513333333329</v>
      </c>
      <c r="I85" s="10">
        <f t="shared" si="40"/>
        <v>6015.3378085136073</v>
      </c>
      <c r="J85" s="11">
        <f t="shared" si="41"/>
        <v>9.9231047524855445</v>
      </c>
      <c r="K85" s="10">
        <f t="shared" si="42"/>
        <v>60619.513333333329</v>
      </c>
    </row>
    <row r="86" spans="1:11" x14ac:dyDescent="0.25">
      <c r="A86" s="7" t="s">
        <v>33</v>
      </c>
      <c r="B86" s="7" t="s">
        <v>130</v>
      </c>
      <c r="C86" s="7" t="s">
        <v>14</v>
      </c>
      <c r="D86" s="7" t="s">
        <v>8</v>
      </c>
      <c r="E86" s="10">
        <v>62940</v>
      </c>
      <c r="F86" s="10">
        <v>67136</v>
      </c>
      <c r="G86" s="10">
        <v>55072.5</v>
      </c>
      <c r="H86" s="9">
        <f t="shared" si="39"/>
        <v>61716.166666666664</v>
      </c>
      <c r="I86" s="10">
        <f t="shared" si="40"/>
        <v>6124.1598675519026</v>
      </c>
      <c r="J86" s="11">
        <f t="shared" si="41"/>
        <v>9.9231047524855498</v>
      </c>
      <c r="K86" s="10">
        <f t="shared" si="42"/>
        <v>61716.166666666664</v>
      </c>
    </row>
    <row r="87" spans="1:11" x14ac:dyDescent="0.25">
      <c r="A87" s="7" t="s">
        <v>34</v>
      </c>
      <c r="B87" s="12" t="s">
        <v>113</v>
      </c>
      <c r="C87" s="7" t="s">
        <v>14</v>
      </c>
      <c r="D87" s="7" t="s">
        <v>8</v>
      </c>
      <c r="E87" s="10">
        <v>263193.59999999998</v>
      </c>
      <c r="F87" s="10">
        <v>280739.84000000003</v>
      </c>
      <c r="G87" s="10">
        <v>230294.39999999999</v>
      </c>
      <c r="H87" s="9">
        <f t="shared" si="39"/>
        <v>258075.94666666666</v>
      </c>
      <c r="I87" s="10">
        <f t="shared" si="40"/>
        <v>25609.146528702084</v>
      </c>
      <c r="J87" s="11">
        <f t="shared" si="41"/>
        <v>9.9231047524855551</v>
      </c>
      <c r="K87" s="10">
        <f t="shared" si="42"/>
        <v>258075.94666666666</v>
      </c>
    </row>
    <row r="88" spans="1:11" x14ac:dyDescent="0.25">
      <c r="A88" s="7" t="s">
        <v>35</v>
      </c>
      <c r="B88" s="7" t="s">
        <v>131</v>
      </c>
      <c r="C88" s="7" t="s">
        <v>14</v>
      </c>
      <c r="D88" s="7" t="s">
        <v>10</v>
      </c>
      <c r="E88" s="10">
        <v>68856</v>
      </c>
      <c r="F88" s="10">
        <v>73446.399999999994</v>
      </c>
      <c r="G88" s="10">
        <v>60249</v>
      </c>
      <c r="H88" s="9">
        <f t="shared" si="39"/>
        <v>67517.133333333331</v>
      </c>
      <c r="I88" s="10">
        <f t="shared" si="40"/>
        <v>6699.7958665420019</v>
      </c>
      <c r="J88" s="11">
        <f t="shared" si="41"/>
        <v>9.9231047524855462</v>
      </c>
      <c r="K88" s="10">
        <f t="shared" si="42"/>
        <v>67517.133333333331</v>
      </c>
    </row>
    <row r="89" spans="1:11" x14ac:dyDescent="0.25">
      <c r="A89" s="7" t="s">
        <v>36</v>
      </c>
      <c r="B89" s="12" t="s">
        <v>30</v>
      </c>
      <c r="C89" s="7" t="s">
        <v>14</v>
      </c>
      <c r="D89" s="7" t="s">
        <v>13</v>
      </c>
      <c r="E89" s="10">
        <v>240000</v>
      </c>
      <c r="F89" s="10">
        <v>256000</v>
      </c>
      <c r="G89" s="10">
        <v>210000</v>
      </c>
      <c r="H89" s="9">
        <f t="shared" si="39"/>
        <v>235333.33333333334</v>
      </c>
      <c r="I89" s="10">
        <f t="shared" si="40"/>
        <v>23352.373184182656</v>
      </c>
      <c r="J89" s="11">
        <f t="shared" si="41"/>
        <v>9.9231047524855462</v>
      </c>
      <c r="K89" s="10">
        <f t="shared" si="42"/>
        <v>235333.33333333334</v>
      </c>
    </row>
    <row r="90" spans="1:11" x14ac:dyDescent="0.25">
      <c r="A90" s="7" t="s">
        <v>37</v>
      </c>
      <c r="B90" s="7" t="s">
        <v>31</v>
      </c>
      <c r="C90" s="7" t="s">
        <v>14</v>
      </c>
      <c r="D90" s="7" t="s">
        <v>11</v>
      </c>
      <c r="E90" s="10">
        <v>126000</v>
      </c>
      <c r="F90" s="10">
        <v>134400</v>
      </c>
      <c r="G90" s="10">
        <v>110250</v>
      </c>
      <c r="H90" s="9">
        <f t="shared" si="39"/>
        <v>123550</v>
      </c>
      <c r="I90" s="10">
        <f t="shared" si="40"/>
        <v>12259.995921695896</v>
      </c>
      <c r="J90" s="11">
        <f t="shared" si="41"/>
        <v>9.9231047524855498</v>
      </c>
      <c r="K90" s="10">
        <f t="shared" si="42"/>
        <v>123550</v>
      </c>
    </row>
    <row r="91" spans="1:11" x14ac:dyDescent="0.25">
      <c r="A91" s="7" t="s">
        <v>46</v>
      </c>
      <c r="B91" s="7" t="s">
        <v>132</v>
      </c>
      <c r="C91" s="7" t="s">
        <v>14</v>
      </c>
      <c r="D91" s="7" t="s">
        <v>10</v>
      </c>
      <c r="E91" s="10">
        <v>54000</v>
      </c>
      <c r="F91" s="10">
        <v>57600</v>
      </c>
      <c r="G91" s="10">
        <v>47250</v>
      </c>
      <c r="H91" s="9">
        <f t="shared" si="39"/>
        <v>52950</v>
      </c>
      <c r="I91" s="10">
        <f t="shared" si="40"/>
        <v>5254.2839664410985</v>
      </c>
      <c r="J91" s="11">
        <f t="shared" si="41"/>
        <v>9.9231047524855498</v>
      </c>
      <c r="K91" s="10">
        <f t="shared" si="42"/>
        <v>52950</v>
      </c>
    </row>
    <row r="92" spans="1:11" x14ac:dyDescent="0.25">
      <c r="A92" s="7" t="s">
        <v>47</v>
      </c>
      <c r="B92" s="7" t="s">
        <v>32</v>
      </c>
      <c r="C92" s="7" t="s">
        <v>14</v>
      </c>
      <c r="D92" s="7" t="s">
        <v>8</v>
      </c>
      <c r="E92" s="10">
        <v>144000</v>
      </c>
      <c r="F92" s="10">
        <v>153600</v>
      </c>
      <c r="G92" s="10">
        <v>126000</v>
      </c>
      <c r="H92" s="9">
        <f t="shared" si="39"/>
        <v>141200</v>
      </c>
      <c r="I92" s="10">
        <f t="shared" si="40"/>
        <v>14011.423910509595</v>
      </c>
      <c r="J92" s="11">
        <f t="shared" si="41"/>
        <v>9.923104752485548</v>
      </c>
      <c r="K92" s="10">
        <f t="shared" si="42"/>
        <v>141200</v>
      </c>
    </row>
    <row r="93" spans="1:11" ht="45" x14ac:dyDescent="0.25">
      <c r="A93" s="7" t="s">
        <v>48</v>
      </c>
      <c r="B93" s="12" t="s">
        <v>153</v>
      </c>
      <c r="C93" s="7" t="s">
        <v>39</v>
      </c>
      <c r="D93" s="7" t="s">
        <v>155</v>
      </c>
      <c r="E93" s="10">
        <v>1221796.8</v>
      </c>
      <c r="F93" s="10">
        <v>1303249.9199999999</v>
      </c>
      <c r="G93" s="10">
        <v>1069072.2</v>
      </c>
      <c r="H93" s="9">
        <f t="shared" si="39"/>
        <v>1198039.6399999999</v>
      </c>
      <c r="I93" s="10">
        <f t="shared" si="40"/>
        <v>118882.72845350076</v>
      </c>
      <c r="J93" s="11">
        <f t="shared" si="41"/>
        <v>9.9231047524855498</v>
      </c>
      <c r="K93" s="10">
        <f t="shared" si="42"/>
        <v>1198039.6399999999</v>
      </c>
    </row>
    <row r="94" spans="1:11" x14ac:dyDescent="0.25">
      <c r="A94" s="7" t="s">
        <v>122</v>
      </c>
      <c r="B94" s="12" t="s">
        <v>154</v>
      </c>
      <c r="C94" s="7" t="s">
        <v>39</v>
      </c>
      <c r="D94" s="7" t="s">
        <v>156</v>
      </c>
      <c r="E94" s="10">
        <v>1971744</v>
      </c>
      <c r="F94" s="10">
        <v>2103193.6000000001</v>
      </c>
      <c r="G94" s="10">
        <v>1725276</v>
      </c>
      <c r="H94" s="9">
        <f t="shared" si="39"/>
        <v>1933404.5333333332</v>
      </c>
      <c r="I94" s="10">
        <f t="shared" si="40"/>
        <v>191853.7571319711</v>
      </c>
      <c r="J94" s="11">
        <f t="shared" si="41"/>
        <v>9.9231047524855516</v>
      </c>
      <c r="K94" s="10">
        <f t="shared" si="42"/>
        <v>1933404.5333333332</v>
      </c>
    </row>
    <row r="95" spans="1:11" x14ac:dyDescent="0.25">
      <c r="A95" s="20" t="s">
        <v>7</v>
      </c>
      <c r="B95" s="20"/>
      <c r="C95" s="20"/>
      <c r="D95" s="20"/>
      <c r="E95" s="9">
        <f>SUM(E77:E94)</f>
        <v>9151729.1999999993</v>
      </c>
      <c r="F95" s="9">
        <f t="shared" ref="F95:G95" si="43">SUM(F77:F94)</f>
        <v>9761844.4800000004</v>
      </c>
      <c r="G95" s="9">
        <f t="shared" si="43"/>
        <v>8007763.0500000017</v>
      </c>
      <c r="H95" s="9">
        <f t="shared" si="39"/>
        <v>8973778.9100000001</v>
      </c>
      <c r="I95" s="10">
        <f t="shared" si="40"/>
        <v>890477.48149575514</v>
      </c>
      <c r="J95" s="11">
        <f t="shared" si="41"/>
        <v>9.9231047524855391</v>
      </c>
      <c r="K95" s="10">
        <f>SUM(K77:K94)</f>
        <v>8973778.9100000001</v>
      </c>
    </row>
    <row r="96" spans="1:11" x14ac:dyDescent="0.25">
      <c r="A96" s="21" t="s">
        <v>56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</row>
    <row r="97" spans="1:11" x14ac:dyDescent="0.25">
      <c r="A97" s="7" t="s">
        <v>18</v>
      </c>
      <c r="B97" s="7" t="s">
        <v>71</v>
      </c>
      <c r="C97" s="7" t="s">
        <v>14</v>
      </c>
      <c r="D97" s="7" t="s">
        <v>8</v>
      </c>
      <c r="E97" s="10">
        <v>1378238.4</v>
      </c>
      <c r="F97" s="10">
        <v>1470120.96</v>
      </c>
      <c r="G97" s="10">
        <v>1205958.6000000001</v>
      </c>
      <c r="H97" s="9">
        <f t="shared" ref="H97" si="44">AVERAGE(E97:G97)</f>
        <v>1351439.32</v>
      </c>
      <c r="I97" s="10">
        <f t="shared" ref="I97" si="45">SQRT(((SUM((POWER(E97-H97,2)),(POWER(F97-H97,2)),(POWER(G97-H97,2)))/(COLUMNS(E97:G97)-1))))</f>
        <v>134104.73938987832</v>
      </c>
      <c r="J97" s="11">
        <f t="shared" ref="J97" si="46">I97/H97*100</f>
        <v>9.9231047524855445</v>
      </c>
      <c r="K97" s="10">
        <f t="shared" ref="K97:K107" si="47">AVERAGE(E97:G97)</f>
        <v>1351439.32</v>
      </c>
    </row>
    <row r="98" spans="1:11" x14ac:dyDescent="0.25">
      <c r="A98" s="7" t="s">
        <v>19</v>
      </c>
      <c r="B98" s="7" t="s">
        <v>103</v>
      </c>
      <c r="C98" s="7" t="s">
        <v>14</v>
      </c>
      <c r="D98" s="7" t="s">
        <v>8</v>
      </c>
      <c r="E98" s="10">
        <v>1190004</v>
      </c>
      <c r="F98" s="10">
        <v>1269337.6000000001</v>
      </c>
      <c r="G98" s="10">
        <v>1041253.5</v>
      </c>
      <c r="H98" s="9">
        <f t="shared" ref="H98:H108" si="48">AVERAGE(E98:G98)</f>
        <v>1166865.0333333334</v>
      </c>
      <c r="I98" s="10">
        <f t="shared" ref="I98:I108" si="49">SQRT(((SUM((POWER(E98-H98,2)),(POWER(F98-H98,2)),(POWER(G98-H98,2)))/(COLUMNS(E98:G98)-1))))</f>
        <v>115789.23957779213</v>
      </c>
      <c r="J98" s="11">
        <f t="shared" ref="J98:J108" si="50">I98/H98*100</f>
        <v>9.9231047524855516</v>
      </c>
      <c r="K98" s="10">
        <f t="shared" si="47"/>
        <v>1166865.0333333334</v>
      </c>
    </row>
    <row r="99" spans="1:11" ht="30" x14ac:dyDescent="0.25">
      <c r="A99" s="7" t="s">
        <v>20</v>
      </c>
      <c r="B99" s="12" t="s">
        <v>72</v>
      </c>
      <c r="C99" s="7" t="s">
        <v>14</v>
      </c>
      <c r="D99" s="7" t="s">
        <v>8</v>
      </c>
      <c r="E99" s="10">
        <v>702000</v>
      </c>
      <c r="F99" s="10">
        <v>748800</v>
      </c>
      <c r="G99" s="10">
        <v>614250</v>
      </c>
      <c r="H99" s="9">
        <f t="shared" si="48"/>
        <v>688350</v>
      </c>
      <c r="I99" s="10">
        <f t="shared" si="49"/>
        <v>68305.691563734275</v>
      </c>
      <c r="J99" s="11">
        <f t="shared" si="50"/>
        <v>9.9231047524855498</v>
      </c>
      <c r="K99" s="10">
        <f t="shared" si="47"/>
        <v>688350</v>
      </c>
    </row>
    <row r="100" spans="1:11" x14ac:dyDescent="0.25">
      <c r="A100" s="7" t="s">
        <v>21</v>
      </c>
      <c r="B100" s="7" t="s">
        <v>51</v>
      </c>
      <c r="C100" s="7" t="s">
        <v>14</v>
      </c>
      <c r="D100" s="7" t="s">
        <v>8</v>
      </c>
      <c r="E100" s="10">
        <v>156000</v>
      </c>
      <c r="F100" s="10">
        <v>166400</v>
      </c>
      <c r="G100" s="10">
        <v>136500</v>
      </c>
      <c r="H100" s="9">
        <f t="shared" si="48"/>
        <v>152966.66666666666</v>
      </c>
      <c r="I100" s="10">
        <f t="shared" si="49"/>
        <v>15179.042569718729</v>
      </c>
      <c r="J100" s="11">
        <f t="shared" si="50"/>
        <v>9.9231047524855516</v>
      </c>
      <c r="K100" s="10">
        <f t="shared" si="47"/>
        <v>152966.66666666666</v>
      </c>
    </row>
    <row r="101" spans="1:11" x14ac:dyDescent="0.25">
      <c r="A101" s="7" t="s">
        <v>22</v>
      </c>
      <c r="B101" s="7" t="s">
        <v>49</v>
      </c>
      <c r="C101" s="7" t="s">
        <v>14</v>
      </c>
      <c r="D101" s="7" t="s">
        <v>10</v>
      </c>
      <c r="E101" s="10">
        <v>208800</v>
      </c>
      <c r="F101" s="10">
        <v>222720</v>
      </c>
      <c r="G101" s="10">
        <v>182700</v>
      </c>
      <c r="H101" s="9">
        <f t="shared" si="48"/>
        <v>204740</v>
      </c>
      <c r="I101" s="10">
        <f t="shared" si="49"/>
        <v>20316.564670238913</v>
      </c>
      <c r="J101" s="11">
        <f t="shared" si="50"/>
        <v>9.9231047524855498</v>
      </c>
      <c r="K101" s="10">
        <f t="shared" si="47"/>
        <v>204740</v>
      </c>
    </row>
    <row r="102" spans="1:11" x14ac:dyDescent="0.25">
      <c r="A102" s="7" t="s">
        <v>23</v>
      </c>
      <c r="B102" s="12" t="s">
        <v>42</v>
      </c>
      <c r="C102" s="7" t="s">
        <v>14</v>
      </c>
      <c r="D102" s="7" t="s">
        <v>8</v>
      </c>
      <c r="E102" s="10">
        <v>216000</v>
      </c>
      <c r="F102" s="10">
        <v>230400</v>
      </c>
      <c r="G102" s="10">
        <v>189000</v>
      </c>
      <c r="H102" s="9">
        <f t="shared" si="48"/>
        <v>211800</v>
      </c>
      <c r="I102" s="10">
        <f t="shared" si="49"/>
        <v>21017.135865764394</v>
      </c>
      <c r="J102" s="11">
        <f t="shared" si="50"/>
        <v>9.9231047524855498</v>
      </c>
      <c r="K102" s="10">
        <f t="shared" si="47"/>
        <v>211800</v>
      </c>
    </row>
    <row r="103" spans="1:11" x14ac:dyDescent="0.25">
      <c r="A103" s="7" t="s">
        <v>24</v>
      </c>
      <c r="B103" s="7" t="s">
        <v>30</v>
      </c>
      <c r="C103" s="7" t="s">
        <v>14</v>
      </c>
      <c r="D103" s="7" t="s">
        <v>12</v>
      </c>
      <c r="E103" s="10">
        <v>192000</v>
      </c>
      <c r="F103" s="10">
        <v>204800</v>
      </c>
      <c r="G103" s="10">
        <v>168000</v>
      </c>
      <c r="H103" s="9">
        <f t="shared" si="48"/>
        <v>188266.66666666666</v>
      </c>
      <c r="I103" s="10">
        <f t="shared" si="49"/>
        <v>18681.898547346125</v>
      </c>
      <c r="J103" s="11">
        <f t="shared" si="50"/>
        <v>9.923104752485548</v>
      </c>
      <c r="K103" s="10">
        <f t="shared" si="47"/>
        <v>188266.66666666666</v>
      </c>
    </row>
    <row r="104" spans="1:11" x14ac:dyDescent="0.25">
      <c r="A104" s="7" t="s">
        <v>25</v>
      </c>
      <c r="B104" s="7" t="s">
        <v>31</v>
      </c>
      <c r="C104" s="7" t="s">
        <v>14</v>
      </c>
      <c r="D104" s="7" t="s">
        <v>10</v>
      </c>
      <c r="E104" s="10">
        <v>84000</v>
      </c>
      <c r="F104" s="10">
        <v>89600</v>
      </c>
      <c r="G104" s="10">
        <v>73500</v>
      </c>
      <c r="H104" s="9">
        <f t="shared" si="48"/>
        <v>82366.666666666672</v>
      </c>
      <c r="I104" s="10">
        <f t="shared" si="49"/>
        <v>8173.33061446393</v>
      </c>
      <c r="J104" s="11">
        <f t="shared" si="50"/>
        <v>9.923104752485548</v>
      </c>
      <c r="K104" s="10">
        <f t="shared" si="47"/>
        <v>82366.666666666672</v>
      </c>
    </row>
    <row r="105" spans="1:11" x14ac:dyDescent="0.25">
      <c r="A105" s="7" t="s">
        <v>26</v>
      </c>
      <c r="B105" s="7" t="s">
        <v>32</v>
      </c>
      <c r="C105" s="7" t="s">
        <v>14</v>
      </c>
      <c r="D105" s="7" t="s">
        <v>8</v>
      </c>
      <c r="E105" s="10">
        <v>144000</v>
      </c>
      <c r="F105" s="10">
        <v>153600</v>
      </c>
      <c r="G105" s="10">
        <v>126000</v>
      </c>
      <c r="H105" s="9">
        <f t="shared" si="48"/>
        <v>141200</v>
      </c>
      <c r="I105" s="10">
        <f t="shared" si="49"/>
        <v>14011.423910509595</v>
      </c>
      <c r="J105" s="11">
        <f t="shared" si="50"/>
        <v>9.923104752485548</v>
      </c>
      <c r="K105" s="10">
        <f t="shared" si="47"/>
        <v>141200</v>
      </c>
    </row>
    <row r="106" spans="1:11" x14ac:dyDescent="0.25">
      <c r="A106" s="7" t="s">
        <v>34</v>
      </c>
      <c r="B106" s="7" t="s">
        <v>38</v>
      </c>
      <c r="C106" s="7" t="s">
        <v>39</v>
      </c>
      <c r="D106" s="7" t="s">
        <v>149</v>
      </c>
      <c r="E106" s="10">
        <v>861120</v>
      </c>
      <c r="F106" s="10">
        <v>918528</v>
      </c>
      <c r="G106" s="10">
        <v>753480</v>
      </c>
      <c r="H106" s="9">
        <f t="shared" si="48"/>
        <v>844376</v>
      </c>
      <c r="I106" s="10">
        <f t="shared" si="49"/>
        <v>83788.314984847384</v>
      </c>
      <c r="J106" s="11">
        <f t="shared" si="50"/>
        <v>9.9231047524855498</v>
      </c>
      <c r="K106" s="10">
        <f t="shared" si="47"/>
        <v>844376</v>
      </c>
    </row>
    <row r="107" spans="1:11" x14ac:dyDescent="0.25">
      <c r="A107" s="7" t="s">
        <v>35</v>
      </c>
      <c r="B107" s="7" t="s">
        <v>133</v>
      </c>
      <c r="C107" s="7" t="s">
        <v>39</v>
      </c>
      <c r="D107" s="7" t="s">
        <v>150</v>
      </c>
      <c r="E107" s="10">
        <v>773760</v>
      </c>
      <c r="F107" s="10">
        <v>825344</v>
      </c>
      <c r="G107" s="10">
        <v>677040</v>
      </c>
      <c r="H107" s="9">
        <f t="shared" si="48"/>
        <v>758714.66666666663</v>
      </c>
      <c r="I107" s="10">
        <f t="shared" si="49"/>
        <v>75288.0511458049</v>
      </c>
      <c r="J107" s="11">
        <f t="shared" si="50"/>
        <v>9.9231047524855516</v>
      </c>
      <c r="K107" s="10">
        <f t="shared" si="47"/>
        <v>758714.66666666663</v>
      </c>
    </row>
    <row r="108" spans="1:11" x14ac:dyDescent="0.25">
      <c r="A108" s="20" t="s">
        <v>7</v>
      </c>
      <c r="B108" s="20"/>
      <c r="C108" s="20"/>
      <c r="D108" s="20"/>
      <c r="E108" s="9">
        <f>SUM(E97:E107)</f>
        <v>5905922.4000000004</v>
      </c>
      <c r="F108" s="9">
        <f t="shared" ref="F108:G108" si="51">SUM(F97:F107)</f>
        <v>6299650.5600000005</v>
      </c>
      <c r="G108" s="9">
        <f t="shared" si="51"/>
        <v>5167682.0999999996</v>
      </c>
      <c r="H108" s="9">
        <f t="shared" si="48"/>
        <v>5791085.0200000005</v>
      </c>
      <c r="I108" s="10">
        <f t="shared" si="49"/>
        <v>574655.43284009921</v>
      </c>
      <c r="J108" s="11">
        <f t="shared" si="50"/>
        <v>9.9231047524855569</v>
      </c>
      <c r="K108" s="10">
        <f>SUM(K97:K107)</f>
        <v>5791085.0200000005</v>
      </c>
    </row>
    <row r="109" spans="1:11" x14ac:dyDescent="0.25">
      <c r="A109" s="21" t="s">
        <v>57</v>
      </c>
      <c r="B109" s="21"/>
      <c r="C109" s="21"/>
      <c r="D109" s="21"/>
      <c r="E109" s="21"/>
      <c r="F109" s="21"/>
      <c r="G109" s="21"/>
      <c r="H109" s="21"/>
      <c r="I109" s="21"/>
      <c r="J109" s="21"/>
      <c r="K109" s="21"/>
    </row>
    <row r="110" spans="1:11" ht="15" customHeight="1" x14ac:dyDescent="0.25">
      <c r="A110" s="7" t="s">
        <v>18</v>
      </c>
      <c r="B110" s="7" t="s">
        <v>104</v>
      </c>
      <c r="C110" s="7" t="s">
        <v>14</v>
      </c>
      <c r="D110" s="7" t="s">
        <v>8</v>
      </c>
      <c r="E110" s="10">
        <v>488400</v>
      </c>
      <c r="F110" s="10">
        <v>520960</v>
      </c>
      <c r="G110" s="10">
        <v>427350</v>
      </c>
      <c r="H110" s="9">
        <f t="shared" ref="H110" si="52">AVERAGE(E110:G110)</f>
        <v>478903.33333333331</v>
      </c>
      <c r="I110" s="10">
        <f t="shared" ref="I110" si="53">SQRT(((SUM((POWER(E110-H110,2)),(POWER(F110-H110,2)),(POWER(G110-H110,2)))/(COLUMNS(E110:G110)-1))))</f>
        <v>47522.079429811711</v>
      </c>
      <c r="J110" s="11">
        <f t="shared" ref="J110" si="54">I110/H110*100</f>
        <v>9.9231047524855498</v>
      </c>
      <c r="K110" s="10">
        <f>AVERAGE(E110:G110)</f>
        <v>478903.33333333331</v>
      </c>
    </row>
    <row r="111" spans="1:11" ht="15" customHeight="1" x14ac:dyDescent="0.25">
      <c r="A111" s="7" t="s">
        <v>19</v>
      </c>
      <c r="B111" s="7" t="s">
        <v>74</v>
      </c>
      <c r="C111" s="7" t="s">
        <v>14</v>
      </c>
      <c r="D111" s="7" t="s">
        <v>8</v>
      </c>
      <c r="E111" s="10">
        <v>228000</v>
      </c>
      <c r="F111" s="10">
        <v>243200</v>
      </c>
      <c r="G111" s="10">
        <v>199500</v>
      </c>
      <c r="H111" s="9">
        <f t="shared" ref="H111:H117" si="55">AVERAGE(E111:G111)</f>
        <v>223566.66666666666</v>
      </c>
      <c r="I111" s="10">
        <f t="shared" ref="I111:I117" si="56">SQRT(((SUM((POWER(E111-H111,2)),(POWER(F111-H111,2)),(POWER(G111-H111,2)))/(COLUMNS(E111:G111)-1))))</f>
        <v>22184.754524973527</v>
      </c>
      <c r="J111" s="11">
        <f t="shared" ref="J111:J117" si="57">I111/H111*100</f>
        <v>9.9231047524855498</v>
      </c>
      <c r="K111" s="10">
        <f t="shared" ref="K111:K116" si="58">AVERAGE(E111:G111)</f>
        <v>223566.66666666666</v>
      </c>
    </row>
    <row r="112" spans="1:11" ht="15" customHeight="1" x14ac:dyDescent="0.25">
      <c r="A112" s="7" t="s">
        <v>20</v>
      </c>
      <c r="B112" s="7" t="s">
        <v>51</v>
      </c>
      <c r="C112" s="7" t="s">
        <v>14</v>
      </c>
      <c r="D112" s="7" t="s">
        <v>8</v>
      </c>
      <c r="E112" s="10">
        <v>156000</v>
      </c>
      <c r="F112" s="10">
        <v>166400</v>
      </c>
      <c r="G112" s="10">
        <v>136500</v>
      </c>
      <c r="H112" s="9">
        <f t="shared" si="55"/>
        <v>152966.66666666666</v>
      </c>
      <c r="I112" s="10">
        <f t="shared" si="56"/>
        <v>15179.042569718729</v>
      </c>
      <c r="J112" s="11">
        <f t="shared" si="57"/>
        <v>9.9231047524855516</v>
      </c>
      <c r="K112" s="10">
        <f t="shared" si="58"/>
        <v>152966.66666666666</v>
      </c>
    </row>
    <row r="113" spans="1:11" ht="15" customHeight="1" x14ac:dyDescent="0.25">
      <c r="A113" s="7" t="s">
        <v>21</v>
      </c>
      <c r="B113" s="7" t="s">
        <v>30</v>
      </c>
      <c r="C113" s="7" t="s">
        <v>14</v>
      </c>
      <c r="D113" s="7" t="s">
        <v>10</v>
      </c>
      <c r="E113" s="10">
        <v>96000</v>
      </c>
      <c r="F113" s="10">
        <v>102400</v>
      </c>
      <c r="G113" s="10">
        <v>84000</v>
      </c>
      <c r="H113" s="9">
        <f t="shared" si="55"/>
        <v>94133.333333333328</v>
      </c>
      <c r="I113" s="10">
        <f t="shared" si="56"/>
        <v>9340.9492736730626</v>
      </c>
      <c r="J113" s="11">
        <f t="shared" si="57"/>
        <v>9.923104752485548</v>
      </c>
      <c r="K113" s="10">
        <f t="shared" si="58"/>
        <v>94133.333333333328</v>
      </c>
    </row>
    <row r="114" spans="1:11" ht="15" customHeight="1" x14ac:dyDescent="0.25">
      <c r="A114" s="7" t="s">
        <v>22</v>
      </c>
      <c r="B114" s="7" t="s">
        <v>31</v>
      </c>
      <c r="C114" s="7" t="s">
        <v>14</v>
      </c>
      <c r="D114" s="7" t="s">
        <v>8</v>
      </c>
      <c r="E114" s="10">
        <v>42000</v>
      </c>
      <c r="F114" s="10">
        <v>44800</v>
      </c>
      <c r="G114" s="10">
        <v>36750</v>
      </c>
      <c r="H114" s="9">
        <f t="shared" si="55"/>
        <v>41183.333333333336</v>
      </c>
      <c r="I114" s="10">
        <f t="shared" si="56"/>
        <v>4086.665307231965</v>
      </c>
      <c r="J114" s="11">
        <f t="shared" si="57"/>
        <v>9.923104752485548</v>
      </c>
      <c r="K114" s="10">
        <f t="shared" si="58"/>
        <v>41183.333333333336</v>
      </c>
    </row>
    <row r="115" spans="1:11" ht="15" customHeight="1" x14ac:dyDescent="0.25">
      <c r="A115" s="7" t="s">
        <v>23</v>
      </c>
      <c r="B115" s="7" t="s">
        <v>32</v>
      </c>
      <c r="C115" s="7" t="s">
        <v>14</v>
      </c>
      <c r="D115" s="7" t="s">
        <v>8</v>
      </c>
      <c r="E115" s="10">
        <v>144000</v>
      </c>
      <c r="F115" s="10">
        <v>153600</v>
      </c>
      <c r="G115" s="10">
        <v>126000</v>
      </c>
      <c r="H115" s="9">
        <f t="shared" si="55"/>
        <v>141200</v>
      </c>
      <c r="I115" s="10">
        <f t="shared" si="56"/>
        <v>14011.423910509595</v>
      </c>
      <c r="J115" s="11">
        <f t="shared" si="57"/>
        <v>9.923104752485548</v>
      </c>
      <c r="K115" s="10">
        <f t="shared" si="58"/>
        <v>141200</v>
      </c>
    </row>
    <row r="116" spans="1:11" x14ac:dyDescent="0.25">
      <c r="A116" s="7" t="s">
        <v>24</v>
      </c>
      <c r="B116" s="7" t="s">
        <v>38</v>
      </c>
      <c r="C116" s="7" t="s">
        <v>39</v>
      </c>
      <c r="D116" s="7" t="s">
        <v>73</v>
      </c>
      <c r="E116" s="10">
        <v>505440</v>
      </c>
      <c r="F116" s="10">
        <v>539136</v>
      </c>
      <c r="G116" s="10">
        <v>442260</v>
      </c>
      <c r="H116" s="9">
        <f t="shared" si="55"/>
        <v>495612</v>
      </c>
      <c r="I116" s="10">
        <f t="shared" si="56"/>
        <v>49180.09792588868</v>
      </c>
      <c r="J116" s="11">
        <f t="shared" si="57"/>
        <v>9.9231047524855498</v>
      </c>
      <c r="K116" s="10">
        <f t="shared" si="58"/>
        <v>495612</v>
      </c>
    </row>
    <row r="117" spans="1:11" x14ac:dyDescent="0.25">
      <c r="A117" s="20" t="s">
        <v>7</v>
      </c>
      <c r="B117" s="20"/>
      <c r="C117" s="20"/>
      <c r="D117" s="20"/>
      <c r="E117" s="9">
        <f>SUM(E110:E116)</f>
        <v>1659840</v>
      </c>
      <c r="F117" s="9">
        <f t="shared" ref="F117:G117" si="59">SUM(F110:F116)</f>
        <v>1770496</v>
      </c>
      <c r="G117" s="9">
        <f t="shared" si="59"/>
        <v>1452360</v>
      </c>
      <c r="H117" s="9">
        <f t="shared" si="55"/>
        <v>1627565.3333333333</v>
      </c>
      <c r="I117" s="10">
        <f t="shared" si="56"/>
        <v>161505.01294180728</v>
      </c>
      <c r="J117" s="11">
        <f t="shared" si="57"/>
        <v>9.9231047524855498</v>
      </c>
      <c r="K117" s="10">
        <f>SUM(K110:K116)</f>
        <v>1627565.3333333335</v>
      </c>
    </row>
    <row r="118" spans="1:11" x14ac:dyDescent="0.25">
      <c r="A118" s="21" t="s">
        <v>58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</row>
    <row r="119" spans="1:11" x14ac:dyDescent="0.25">
      <c r="A119" s="7" t="s">
        <v>18</v>
      </c>
      <c r="B119" s="12" t="s">
        <v>105</v>
      </c>
      <c r="C119" s="7" t="s">
        <v>14</v>
      </c>
      <c r="D119" s="7" t="s">
        <v>8</v>
      </c>
      <c r="E119" s="10">
        <v>2836560</v>
      </c>
      <c r="F119" s="10">
        <v>3025664</v>
      </c>
      <c r="G119" s="10">
        <v>2481990</v>
      </c>
      <c r="H119" s="9">
        <f t="shared" ref="H119" si="60">AVERAGE(E119:G119)</f>
        <v>2781404.6666666665</v>
      </c>
      <c r="I119" s="10">
        <f t="shared" ref="I119" si="61">SQRT(((SUM((POWER(E119-H119,2)),(POWER(F119-H119,2)),(POWER(G119-H119,2)))/(COLUMNS(E119:G119)-1))))</f>
        <v>276001.69866385486</v>
      </c>
      <c r="J119" s="11">
        <f t="shared" ref="J119" si="62">I119/H119*100</f>
        <v>9.9231047524855498</v>
      </c>
      <c r="K119" s="10">
        <f t="shared" ref="K119:K136" si="63">AVERAGE(E119:G119)</f>
        <v>2781404.6666666665</v>
      </c>
    </row>
    <row r="120" spans="1:11" x14ac:dyDescent="0.25">
      <c r="A120" s="7" t="s">
        <v>19</v>
      </c>
      <c r="B120" s="7" t="s">
        <v>80</v>
      </c>
      <c r="C120" s="7" t="s">
        <v>14</v>
      </c>
      <c r="D120" s="7" t="s">
        <v>8</v>
      </c>
      <c r="E120" s="10">
        <v>984480</v>
      </c>
      <c r="F120" s="10">
        <v>1050112</v>
      </c>
      <c r="G120" s="10">
        <v>861420</v>
      </c>
      <c r="H120" s="9">
        <f t="shared" ref="H120:H137" si="64">AVERAGE(E120:G120)</f>
        <v>965337.33333333337</v>
      </c>
      <c r="I120" s="10">
        <f t="shared" ref="I120:I137" si="65">SQRT(((SUM((POWER(E120-H120,2)),(POWER(F120-H120,2)),(POWER(G120-H120,2)))/(COLUMNS(E120:G120)-1))))</f>
        <v>95791.434801517258</v>
      </c>
      <c r="J120" s="11">
        <f t="shared" ref="J120:J137" si="66">I120/H120*100</f>
        <v>9.923104752485548</v>
      </c>
      <c r="K120" s="10">
        <f t="shared" si="63"/>
        <v>965337.33333333337</v>
      </c>
    </row>
    <row r="121" spans="1:11" ht="30" x14ac:dyDescent="0.25">
      <c r="A121" s="7" t="s">
        <v>20</v>
      </c>
      <c r="B121" s="12" t="s">
        <v>106</v>
      </c>
      <c r="C121" s="7" t="s">
        <v>14</v>
      </c>
      <c r="D121" s="7" t="s">
        <v>8</v>
      </c>
      <c r="E121" s="10">
        <v>702000</v>
      </c>
      <c r="F121" s="10">
        <v>748800</v>
      </c>
      <c r="G121" s="10">
        <v>614250</v>
      </c>
      <c r="H121" s="9">
        <f t="shared" si="64"/>
        <v>688350</v>
      </c>
      <c r="I121" s="10">
        <f t="shared" si="65"/>
        <v>68305.691563734275</v>
      </c>
      <c r="J121" s="11">
        <f t="shared" si="66"/>
        <v>9.9231047524855498</v>
      </c>
      <c r="K121" s="10">
        <f t="shared" si="63"/>
        <v>688350</v>
      </c>
    </row>
    <row r="122" spans="1:11" x14ac:dyDescent="0.25">
      <c r="A122" s="7" t="s">
        <v>21</v>
      </c>
      <c r="B122" s="12" t="s">
        <v>108</v>
      </c>
      <c r="C122" s="7" t="s">
        <v>14</v>
      </c>
      <c r="D122" s="7" t="s">
        <v>8</v>
      </c>
      <c r="E122" s="10">
        <v>264720</v>
      </c>
      <c r="F122" s="10">
        <v>282368</v>
      </c>
      <c r="G122" s="10">
        <v>231630</v>
      </c>
      <c r="H122" s="9">
        <f t="shared" si="64"/>
        <v>259572.66666666666</v>
      </c>
      <c r="I122" s="10">
        <f t="shared" si="65"/>
        <v>25757.667622153473</v>
      </c>
      <c r="J122" s="11">
        <f t="shared" si="66"/>
        <v>9.9231047524855498</v>
      </c>
      <c r="K122" s="10">
        <f t="shared" si="63"/>
        <v>259572.66666666666</v>
      </c>
    </row>
    <row r="123" spans="1:11" ht="30" x14ac:dyDescent="0.25">
      <c r="A123" s="7" t="s">
        <v>22</v>
      </c>
      <c r="B123" s="12" t="s">
        <v>76</v>
      </c>
      <c r="C123" s="7" t="s">
        <v>14</v>
      </c>
      <c r="D123" s="7" t="s">
        <v>8</v>
      </c>
      <c r="E123" s="10">
        <v>324000</v>
      </c>
      <c r="F123" s="10">
        <v>345600</v>
      </c>
      <c r="G123" s="10">
        <v>283500</v>
      </c>
      <c r="H123" s="9">
        <f t="shared" si="64"/>
        <v>317700</v>
      </c>
      <c r="I123" s="10">
        <f t="shared" si="65"/>
        <v>31525.703798646591</v>
      </c>
      <c r="J123" s="11">
        <f t="shared" si="66"/>
        <v>9.9231047524855498</v>
      </c>
      <c r="K123" s="10">
        <f t="shared" si="63"/>
        <v>317700</v>
      </c>
    </row>
    <row r="124" spans="1:11" ht="30" x14ac:dyDescent="0.25">
      <c r="A124" s="7" t="s">
        <v>23</v>
      </c>
      <c r="B124" s="12" t="s">
        <v>107</v>
      </c>
      <c r="C124" s="7" t="s">
        <v>14</v>
      </c>
      <c r="D124" s="7" t="s">
        <v>8</v>
      </c>
      <c r="E124" s="10">
        <v>999600</v>
      </c>
      <c r="F124" s="10">
        <v>1066240</v>
      </c>
      <c r="G124" s="10">
        <v>874650</v>
      </c>
      <c r="H124" s="9">
        <f t="shared" si="64"/>
        <v>980163.33333333337</v>
      </c>
      <c r="I124" s="10">
        <f t="shared" si="65"/>
        <v>97262.634312120776</v>
      </c>
      <c r="J124" s="11">
        <f t="shared" si="66"/>
        <v>9.9231047524855498</v>
      </c>
      <c r="K124" s="10">
        <f t="shared" si="63"/>
        <v>980163.33333333337</v>
      </c>
    </row>
    <row r="125" spans="1:11" x14ac:dyDescent="0.25">
      <c r="A125" s="7" t="s">
        <v>24</v>
      </c>
      <c r="B125" s="12" t="s">
        <v>109</v>
      </c>
      <c r="C125" s="7" t="s">
        <v>14</v>
      </c>
      <c r="D125" s="7" t="s">
        <v>8</v>
      </c>
      <c r="E125" s="10">
        <v>54000</v>
      </c>
      <c r="F125" s="10">
        <v>57600</v>
      </c>
      <c r="G125" s="10">
        <v>47250</v>
      </c>
      <c r="H125" s="9">
        <f t="shared" si="64"/>
        <v>52950</v>
      </c>
      <c r="I125" s="10">
        <f t="shared" si="65"/>
        <v>5254.2839664410985</v>
      </c>
      <c r="J125" s="11">
        <f t="shared" si="66"/>
        <v>9.9231047524855498</v>
      </c>
      <c r="K125" s="10">
        <f t="shared" si="63"/>
        <v>52950</v>
      </c>
    </row>
    <row r="126" spans="1:11" x14ac:dyDescent="0.25">
      <c r="A126" s="7" t="s">
        <v>25</v>
      </c>
      <c r="B126" s="12" t="s">
        <v>77</v>
      </c>
      <c r="C126" s="7" t="s">
        <v>14</v>
      </c>
      <c r="D126" s="7" t="s">
        <v>8</v>
      </c>
      <c r="E126" s="10">
        <v>54000</v>
      </c>
      <c r="F126" s="10">
        <v>57600</v>
      </c>
      <c r="G126" s="10">
        <v>47250</v>
      </c>
      <c r="H126" s="9">
        <f t="shared" si="64"/>
        <v>52950</v>
      </c>
      <c r="I126" s="10">
        <f t="shared" si="65"/>
        <v>5254.2839664410985</v>
      </c>
      <c r="J126" s="11">
        <f t="shared" si="66"/>
        <v>9.9231047524855498</v>
      </c>
      <c r="K126" s="10">
        <f t="shared" si="63"/>
        <v>52950</v>
      </c>
    </row>
    <row r="127" spans="1:11" x14ac:dyDescent="0.25">
      <c r="A127" s="7" t="s">
        <v>26</v>
      </c>
      <c r="B127" s="12" t="s">
        <v>110</v>
      </c>
      <c r="C127" s="7" t="s">
        <v>14</v>
      </c>
      <c r="D127" s="7" t="s">
        <v>10</v>
      </c>
      <c r="E127" s="10">
        <v>197280</v>
      </c>
      <c r="F127" s="10">
        <v>210432</v>
      </c>
      <c r="G127" s="10">
        <v>172620</v>
      </c>
      <c r="H127" s="9">
        <f t="shared" si="64"/>
        <v>193444</v>
      </c>
      <c r="I127" s="10">
        <f t="shared" si="65"/>
        <v>19195.650757398147</v>
      </c>
      <c r="J127" s="11">
        <f t="shared" si="66"/>
        <v>9.9231047524855498</v>
      </c>
      <c r="K127" s="10">
        <f t="shared" si="63"/>
        <v>193444</v>
      </c>
    </row>
    <row r="128" spans="1:11" x14ac:dyDescent="0.25">
      <c r="A128" s="7" t="s">
        <v>33</v>
      </c>
      <c r="B128" s="7" t="s">
        <v>111</v>
      </c>
      <c r="C128" s="7" t="s">
        <v>14</v>
      </c>
      <c r="D128" s="7" t="s">
        <v>8</v>
      </c>
      <c r="E128" s="10">
        <v>624960</v>
      </c>
      <c r="F128" s="10">
        <v>666624</v>
      </c>
      <c r="G128" s="10">
        <v>546840</v>
      </c>
      <c r="H128" s="9">
        <f t="shared" si="64"/>
        <v>612808</v>
      </c>
      <c r="I128" s="10">
        <f t="shared" si="65"/>
        <v>60809.579771611643</v>
      </c>
      <c r="J128" s="11">
        <f t="shared" si="66"/>
        <v>9.9231047524855498</v>
      </c>
      <c r="K128" s="10">
        <f t="shared" si="63"/>
        <v>612808</v>
      </c>
    </row>
    <row r="129" spans="1:11" x14ac:dyDescent="0.25">
      <c r="A129" s="7" t="s">
        <v>34</v>
      </c>
      <c r="B129" s="7" t="s">
        <v>75</v>
      </c>
      <c r="C129" s="7" t="s">
        <v>14</v>
      </c>
      <c r="D129" s="18" t="s">
        <v>8</v>
      </c>
      <c r="E129" s="10">
        <v>51246</v>
      </c>
      <c r="F129" s="10">
        <v>54662.400000000001</v>
      </c>
      <c r="G129" s="10">
        <v>44840.25</v>
      </c>
      <c r="H129" s="9">
        <f t="shared" si="64"/>
        <v>50249.549999999996</v>
      </c>
      <c r="I129" s="10">
        <f t="shared" si="65"/>
        <v>4986.3154841526029</v>
      </c>
      <c r="J129" s="11">
        <f t="shared" si="66"/>
        <v>9.9231047524855516</v>
      </c>
      <c r="K129" s="10">
        <f t="shared" si="63"/>
        <v>50249.549999999996</v>
      </c>
    </row>
    <row r="130" spans="1:11" x14ac:dyDescent="0.25">
      <c r="A130" s="7" t="s">
        <v>35</v>
      </c>
      <c r="B130" s="7" t="s">
        <v>42</v>
      </c>
      <c r="C130" s="7" t="s">
        <v>14</v>
      </c>
      <c r="D130" s="7" t="s">
        <v>8</v>
      </c>
      <c r="E130" s="10">
        <v>216000</v>
      </c>
      <c r="F130" s="10">
        <v>230400</v>
      </c>
      <c r="G130" s="10">
        <v>189000</v>
      </c>
      <c r="H130" s="9">
        <f t="shared" si="64"/>
        <v>211800</v>
      </c>
      <c r="I130" s="10">
        <f t="shared" si="65"/>
        <v>21017.135865764394</v>
      </c>
      <c r="J130" s="11">
        <f t="shared" si="66"/>
        <v>9.9231047524855498</v>
      </c>
      <c r="K130" s="10">
        <f t="shared" si="63"/>
        <v>211800</v>
      </c>
    </row>
    <row r="131" spans="1:11" x14ac:dyDescent="0.25">
      <c r="A131" s="7" t="s">
        <v>36</v>
      </c>
      <c r="B131" s="7" t="s">
        <v>41</v>
      </c>
      <c r="C131" s="7" t="s">
        <v>14</v>
      </c>
      <c r="D131" s="7" t="s">
        <v>8</v>
      </c>
      <c r="E131" s="10">
        <v>756000</v>
      </c>
      <c r="F131" s="10">
        <v>806400</v>
      </c>
      <c r="G131" s="10">
        <v>661500</v>
      </c>
      <c r="H131" s="9">
        <f t="shared" si="64"/>
        <v>741300</v>
      </c>
      <c r="I131" s="10">
        <f t="shared" si="65"/>
        <v>73559.975530175376</v>
      </c>
      <c r="J131" s="11">
        <f t="shared" si="66"/>
        <v>9.9231047524855498</v>
      </c>
      <c r="K131" s="10">
        <f t="shared" si="63"/>
        <v>741300</v>
      </c>
    </row>
    <row r="132" spans="1:11" x14ac:dyDescent="0.25">
      <c r="A132" s="7" t="s">
        <v>37</v>
      </c>
      <c r="B132" s="7" t="s">
        <v>30</v>
      </c>
      <c r="C132" s="7" t="s">
        <v>14</v>
      </c>
      <c r="D132" s="7" t="s">
        <v>112</v>
      </c>
      <c r="E132" s="10">
        <v>480000</v>
      </c>
      <c r="F132" s="10">
        <v>512000</v>
      </c>
      <c r="G132" s="10">
        <v>420000</v>
      </c>
      <c r="H132" s="9">
        <f t="shared" si="64"/>
        <v>470666.66666666669</v>
      </c>
      <c r="I132" s="10">
        <f t="shared" si="65"/>
        <v>46704.746368365311</v>
      </c>
      <c r="J132" s="11">
        <f t="shared" si="66"/>
        <v>9.9231047524855462</v>
      </c>
      <c r="K132" s="10">
        <f t="shared" si="63"/>
        <v>470666.66666666669</v>
      </c>
    </row>
    <row r="133" spans="1:11" x14ac:dyDescent="0.25">
      <c r="A133" s="7" t="s">
        <v>46</v>
      </c>
      <c r="B133" s="7" t="s">
        <v>31</v>
      </c>
      <c r="C133" s="7" t="s">
        <v>14</v>
      </c>
      <c r="D133" s="7" t="s">
        <v>112</v>
      </c>
      <c r="E133" s="10">
        <v>420000</v>
      </c>
      <c r="F133" s="10">
        <v>448000</v>
      </c>
      <c r="G133" s="10">
        <v>367500</v>
      </c>
      <c r="H133" s="9">
        <f t="shared" si="64"/>
        <v>411833.33333333331</v>
      </c>
      <c r="I133" s="10">
        <f t="shared" si="65"/>
        <v>40866.653072319656</v>
      </c>
      <c r="J133" s="11">
        <f t="shared" si="66"/>
        <v>9.9231047524855498</v>
      </c>
      <c r="K133" s="10">
        <f t="shared" si="63"/>
        <v>411833.33333333331</v>
      </c>
    </row>
    <row r="134" spans="1:11" x14ac:dyDescent="0.25">
      <c r="A134" s="7" t="s">
        <v>47</v>
      </c>
      <c r="B134" s="7" t="s">
        <v>32</v>
      </c>
      <c r="C134" s="7" t="s">
        <v>14</v>
      </c>
      <c r="D134" s="7" t="s">
        <v>10</v>
      </c>
      <c r="E134" s="10">
        <v>288000</v>
      </c>
      <c r="F134" s="10">
        <v>307200</v>
      </c>
      <c r="G134" s="10">
        <v>252000</v>
      </c>
      <c r="H134" s="9">
        <f t="shared" si="64"/>
        <v>282400</v>
      </c>
      <c r="I134" s="10">
        <f t="shared" si="65"/>
        <v>28022.84782101919</v>
      </c>
      <c r="J134" s="11">
        <f t="shared" si="66"/>
        <v>9.923104752485548</v>
      </c>
      <c r="K134" s="10">
        <f t="shared" si="63"/>
        <v>282400</v>
      </c>
    </row>
    <row r="135" spans="1:11" x14ac:dyDescent="0.25">
      <c r="A135" s="7" t="s">
        <v>48</v>
      </c>
      <c r="B135" s="7" t="s">
        <v>38</v>
      </c>
      <c r="C135" s="7" t="s">
        <v>39</v>
      </c>
      <c r="D135" s="7" t="s">
        <v>151</v>
      </c>
      <c r="E135" s="10">
        <v>4330560</v>
      </c>
      <c r="F135" s="10">
        <v>4619264</v>
      </c>
      <c r="G135" s="10">
        <v>3789240</v>
      </c>
      <c r="H135" s="9">
        <f t="shared" si="64"/>
        <v>4246354.666666667</v>
      </c>
      <c r="I135" s="10">
        <f t="shared" si="65"/>
        <v>421370.22173539188</v>
      </c>
      <c r="J135" s="11">
        <f t="shared" si="66"/>
        <v>9.923104752485548</v>
      </c>
      <c r="K135" s="10">
        <f t="shared" si="63"/>
        <v>4246354.666666667</v>
      </c>
    </row>
    <row r="136" spans="1:11" x14ac:dyDescent="0.25">
      <c r="A136" s="7" t="s">
        <v>122</v>
      </c>
      <c r="B136" s="7" t="s">
        <v>133</v>
      </c>
      <c r="C136" s="7" t="s">
        <v>39</v>
      </c>
      <c r="D136" s="7" t="s">
        <v>152</v>
      </c>
      <c r="E136" s="10">
        <v>1447680</v>
      </c>
      <c r="F136" s="10">
        <v>1544192</v>
      </c>
      <c r="G136" s="10">
        <v>1266720</v>
      </c>
      <c r="H136" s="9">
        <f t="shared" si="64"/>
        <v>1419530.6666666667</v>
      </c>
      <c r="I136" s="10">
        <f t="shared" si="65"/>
        <v>140861.51504698981</v>
      </c>
      <c r="J136" s="11">
        <f t="shared" si="66"/>
        <v>9.9231047524855498</v>
      </c>
      <c r="K136" s="10">
        <f t="shared" si="63"/>
        <v>1419530.6666666667</v>
      </c>
    </row>
    <row r="137" spans="1:11" x14ac:dyDescent="0.25">
      <c r="A137" s="20" t="s">
        <v>7</v>
      </c>
      <c r="B137" s="20"/>
      <c r="C137" s="20"/>
      <c r="D137" s="20"/>
      <c r="E137" s="9">
        <f>SUM(E119:E136)</f>
        <v>15031086</v>
      </c>
      <c r="F137" s="9">
        <f t="shared" ref="F137:G137" si="67">SUM(F119:F136)</f>
        <v>16033158.4</v>
      </c>
      <c r="G137" s="9">
        <f t="shared" si="67"/>
        <v>13152200.25</v>
      </c>
      <c r="H137" s="9">
        <f t="shared" si="64"/>
        <v>14738814.883333333</v>
      </c>
      <c r="I137" s="10">
        <f t="shared" si="65"/>
        <v>1462548.0401480976</v>
      </c>
      <c r="J137" s="11">
        <f t="shared" si="66"/>
        <v>9.9231047524855516</v>
      </c>
      <c r="K137" s="10">
        <f>SUM(K119:K136)</f>
        <v>14738814.883333335</v>
      </c>
    </row>
    <row r="138" spans="1:11" x14ac:dyDescent="0.25">
      <c r="A138" s="21" t="s">
        <v>59</v>
      </c>
      <c r="B138" s="21"/>
      <c r="C138" s="21"/>
      <c r="D138" s="21"/>
      <c r="E138" s="21"/>
      <c r="F138" s="21"/>
      <c r="G138" s="21"/>
      <c r="H138" s="21"/>
      <c r="I138" s="21"/>
      <c r="J138" s="21"/>
      <c r="K138" s="21"/>
    </row>
    <row r="139" spans="1:11" x14ac:dyDescent="0.25">
      <c r="A139" s="7" t="s">
        <v>18</v>
      </c>
      <c r="B139" s="7" t="s">
        <v>99</v>
      </c>
      <c r="C139" s="7" t="s">
        <v>14</v>
      </c>
      <c r="D139" s="7" t="s">
        <v>8</v>
      </c>
      <c r="E139" s="10">
        <v>1023921.6</v>
      </c>
      <c r="F139" s="10">
        <v>1092183.04</v>
      </c>
      <c r="G139" s="10">
        <v>895931.4</v>
      </c>
      <c r="H139" s="9">
        <f t="shared" ref="H139" si="68">AVERAGE(E139:G139)</f>
        <v>1004012.0133333333</v>
      </c>
      <c r="I139" s="10">
        <f t="shared" ref="I139" si="69">SQRT(((SUM((POWER(E139-H139,2)),(POWER(F139-H139,2)),(POWER(G139-H139,2)))/(COLUMNS(E139:G139)-1))))</f>
        <v>99629.163810605853</v>
      </c>
      <c r="J139" s="11">
        <f t="shared" ref="J139" si="70">I139/H139*100</f>
        <v>9.9231047524855498</v>
      </c>
      <c r="K139" s="10">
        <f t="shared" ref="K139:K152" si="71">AVERAGE(E139:G139)</f>
        <v>1004012.0133333333</v>
      </c>
    </row>
    <row r="140" spans="1:11" x14ac:dyDescent="0.25">
      <c r="A140" s="7" t="s">
        <v>19</v>
      </c>
      <c r="B140" s="7" t="s">
        <v>80</v>
      </c>
      <c r="C140" s="7" t="s">
        <v>14</v>
      </c>
      <c r="D140" s="7" t="s">
        <v>8</v>
      </c>
      <c r="E140" s="10">
        <v>984480</v>
      </c>
      <c r="F140" s="10">
        <v>1050112</v>
      </c>
      <c r="G140" s="10">
        <v>861420</v>
      </c>
      <c r="H140" s="9">
        <f t="shared" ref="H140:H153" si="72">AVERAGE(E140:G140)</f>
        <v>965337.33333333337</v>
      </c>
      <c r="I140" s="10">
        <f t="shared" ref="I140:I153" si="73">SQRT(((SUM((POWER(E140-H140,2)),(POWER(F140-H140,2)),(POWER(G140-H140,2)))/(COLUMNS(E140:G140)-1))))</f>
        <v>95791.434801517258</v>
      </c>
      <c r="J140" s="11">
        <f t="shared" ref="J140:J153" si="74">I140/H140*100</f>
        <v>9.923104752485548</v>
      </c>
      <c r="K140" s="10">
        <f t="shared" si="71"/>
        <v>965337.33333333337</v>
      </c>
    </row>
    <row r="141" spans="1:11" x14ac:dyDescent="0.25">
      <c r="A141" s="7" t="s">
        <v>20</v>
      </c>
      <c r="B141" s="7" t="s">
        <v>113</v>
      </c>
      <c r="C141" s="7" t="s">
        <v>14</v>
      </c>
      <c r="D141" s="7" t="s">
        <v>8</v>
      </c>
      <c r="E141" s="10">
        <v>263194.8</v>
      </c>
      <c r="F141" s="10">
        <v>280741.12</v>
      </c>
      <c r="G141" s="10">
        <v>230295.45</v>
      </c>
      <c r="H141" s="9">
        <f t="shared" si="72"/>
        <v>258077.12333333329</v>
      </c>
      <c r="I141" s="10">
        <f t="shared" si="73"/>
        <v>25609.263290567982</v>
      </c>
      <c r="J141" s="11">
        <f t="shared" si="74"/>
        <v>9.9231047524855462</v>
      </c>
      <c r="K141" s="10">
        <f t="shared" si="71"/>
        <v>258077.12333333329</v>
      </c>
    </row>
    <row r="142" spans="1:11" x14ac:dyDescent="0.25">
      <c r="A142" s="7" t="s">
        <v>21</v>
      </c>
      <c r="B142" s="12" t="s">
        <v>114</v>
      </c>
      <c r="C142" s="7" t="s">
        <v>14</v>
      </c>
      <c r="D142" s="7" t="s">
        <v>8</v>
      </c>
      <c r="E142" s="10">
        <v>263194.8</v>
      </c>
      <c r="F142" s="10">
        <v>280741.12</v>
      </c>
      <c r="G142" s="10">
        <v>230295.45</v>
      </c>
      <c r="H142" s="9">
        <f t="shared" si="72"/>
        <v>258077.12333333329</v>
      </c>
      <c r="I142" s="10">
        <f t="shared" si="73"/>
        <v>25609.263290567982</v>
      </c>
      <c r="J142" s="11">
        <f t="shared" si="74"/>
        <v>9.9231047524855462</v>
      </c>
      <c r="K142" s="10">
        <f t="shared" si="71"/>
        <v>258077.12333333329</v>
      </c>
    </row>
    <row r="143" spans="1:11" x14ac:dyDescent="0.25">
      <c r="A143" s="7" t="s">
        <v>22</v>
      </c>
      <c r="B143" s="12" t="s">
        <v>42</v>
      </c>
      <c r="C143" s="7" t="s">
        <v>14</v>
      </c>
      <c r="D143" s="7" t="s">
        <v>8</v>
      </c>
      <c r="E143" s="10">
        <v>216000</v>
      </c>
      <c r="F143" s="10">
        <v>230400</v>
      </c>
      <c r="G143" s="10">
        <v>189000</v>
      </c>
      <c r="H143" s="9">
        <f t="shared" si="72"/>
        <v>211800</v>
      </c>
      <c r="I143" s="10">
        <f t="shared" si="73"/>
        <v>21017.135865764394</v>
      </c>
      <c r="J143" s="11">
        <f t="shared" si="74"/>
        <v>9.9231047524855498</v>
      </c>
      <c r="K143" s="10">
        <f t="shared" si="71"/>
        <v>211800</v>
      </c>
    </row>
    <row r="144" spans="1:11" x14ac:dyDescent="0.25">
      <c r="A144" s="7" t="s">
        <v>23</v>
      </c>
      <c r="B144" s="7" t="s">
        <v>51</v>
      </c>
      <c r="C144" s="7" t="s">
        <v>14</v>
      </c>
      <c r="D144" s="7" t="s">
        <v>8</v>
      </c>
      <c r="E144" s="10">
        <v>156000</v>
      </c>
      <c r="F144" s="10">
        <v>166400</v>
      </c>
      <c r="G144" s="10">
        <v>136500</v>
      </c>
      <c r="H144" s="9">
        <f t="shared" si="72"/>
        <v>152966.66666666666</v>
      </c>
      <c r="I144" s="10">
        <f t="shared" si="73"/>
        <v>15179.042569718729</v>
      </c>
      <c r="J144" s="11">
        <f t="shared" si="74"/>
        <v>9.9231047524855516</v>
      </c>
      <c r="K144" s="10">
        <f t="shared" si="71"/>
        <v>152966.66666666666</v>
      </c>
    </row>
    <row r="145" spans="1:11" x14ac:dyDescent="0.25">
      <c r="A145" s="7" t="s">
        <v>24</v>
      </c>
      <c r="B145" s="7" t="s">
        <v>49</v>
      </c>
      <c r="C145" s="7" t="s">
        <v>14</v>
      </c>
      <c r="D145" s="7" t="s">
        <v>10</v>
      </c>
      <c r="E145" s="10">
        <v>208800</v>
      </c>
      <c r="F145" s="10">
        <v>222720</v>
      </c>
      <c r="G145" s="10">
        <v>182700</v>
      </c>
      <c r="H145" s="9">
        <f t="shared" si="72"/>
        <v>204740</v>
      </c>
      <c r="I145" s="10">
        <f t="shared" si="73"/>
        <v>20316.564670238913</v>
      </c>
      <c r="J145" s="11">
        <f t="shared" si="74"/>
        <v>9.9231047524855498</v>
      </c>
      <c r="K145" s="10">
        <f t="shared" si="71"/>
        <v>204740</v>
      </c>
    </row>
    <row r="146" spans="1:11" ht="30" x14ac:dyDescent="0.25">
      <c r="A146" s="7" t="s">
        <v>25</v>
      </c>
      <c r="B146" s="12" t="s">
        <v>115</v>
      </c>
      <c r="C146" s="7" t="s">
        <v>14</v>
      </c>
      <c r="D146" s="7" t="s">
        <v>8</v>
      </c>
      <c r="E146" s="10">
        <v>999600</v>
      </c>
      <c r="F146" s="10">
        <v>1068739</v>
      </c>
      <c r="G146" s="10">
        <v>874650</v>
      </c>
      <c r="H146" s="9">
        <f t="shared" si="72"/>
        <v>980996.33333333337</v>
      </c>
      <c r="I146" s="10">
        <f t="shared" si="73"/>
        <v>98372.797511981596</v>
      </c>
      <c r="J146" s="11">
        <f t="shared" si="74"/>
        <v>10.027845586101233</v>
      </c>
      <c r="K146" s="10">
        <f t="shared" si="71"/>
        <v>980996.33333333337</v>
      </c>
    </row>
    <row r="147" spans="1:11" x14ac:dyDescent="0.25">
      <c r="A147" s="7" t="s">
        <v>26</v>
      </c>
      <c r="B147" s="12" t="s">
        <v>41</v>
      </c>
      <c r="C147" s="7" t="s">
        <v>14</v>
      </c>
      <c r="D147" s="7" t="s">
        <v>8</v>
      </c>
      <c r="E147" s="10">
        <v>756000</v>
      </c>
      <c r="F147" s="10">
        <v>806400</v>
      </c>
      <c r="G147" s="10">
        <v>661500</v>
      </c>
      <c r="H147" s="9">
        <f t="shared" si="72"/>
        <v>741300</v>
      </c>
      <c r="I147" s="10">
        <f t="shared" si="73"/>
        <v>73559.975530175376</v>
      </c>
      <c r="J147" s="11">
        <f t="shared" si="74"/>
        <v>9.9231047524855498</v>
      </c>
      <c r="K147" s="10">
        <f t="shared" si="71"/>
        <v>741300</v>
      </c>
    </row>
    <row r="148" spans="1:11" x14ac:dyDescent="0.25">
      <c r="A148" s="7" t="s">
        <v>33</v>
      </c>
      <c r="B148" s="7" t="s">
        <v>30</v>
      </c>
      <c r="C148" s="7" t="s">
        <v>14</v>
      </c>
      <c r="D148" s="7" t="s">
        <v>15</v>
      </c>
      <c r="E148" s="10">
        <v>288000</v>
      </c>
      <c r="F148" s="10">
        <v>307200</v>
      </c>
      <c r="G148" s="10">
        <v>252000</v>
      </c>
      <c r="H148" s="9">
        <f t="shared" si="72"/>
        <v>282400</v>
      </c>
      <c r="I148" s="10">
        <f t="shared" si="73"/>
        <v>28022.84782101919</v>
      </c>
      <c r="J148" s="11">
        <f t="shared" si="74"/>
        <v>9.923104752485548</v>
      </c>
      <c r="K148" s="10">
        <f t="shared" si="71"/>
        <v>282400</v>
      </c>
    </row>
    <row r="149" spans="1:11" x14ac:dyDescent="0.25">
      <c r="A149" s="7" t="s">
        <v>34</v>
      </c>
      <c r="B149" s="7" t="s">
        <v>31</v>
      </c>
      <c r="C149" s="7" t="s">
        <v>14</v>
      </c>
      <c r="D149" s="7" t="s">
        <v>15</v>
      </c>
      <c r="E149" s="10">
        <v>252000</v>
      </c>
      <c r="F149" s="10">
        <v>268800</v>
      </c>
      <c r="G149" s="10">
        <v>220500</v>
      </c>
      <c r="H149" s="9">
        <f t="shared" si="72"/>
        <v>247100</v>
      </c>
      <c r="I149" s="10">
        <f t="shared" si="73"/>
        <v>24519.991843391792</v>
      </c>
      <c r="J149" s="11">
        <f t="shared" si="74"/>
        <v>9.9231047524855498</v>
      </c>
      <c r="K149" s="10">
        <f t="shared" si="71"/>
        <v>247100</v>
      </c>
    </row>
    <row r="150" spans="1:11" x14ac:dyDescent="0.25">
      <c r="A150" s="7" t="s">
        <v>35</v>
      </c>
      <c r="B150" s="7" t="s">
        <v>32</v>
      </c>
      <c r="C150" s="7" t="s">
        <v>14</v>
      </c>
      <c r="D150" s="7" t="s">
        <v>8</v>
      </c>
      <c r="E150" s="10">
        <v>144000</v>
      </c>
      <c r="F150" s="10">
        <v>153600</v>
      </c>
      <c r="G150" s="10">
        <v>126000</v>
      </c>
      <c r="H150" s="9">
        <f t="shared" si="72"/>
        <v>141200</v>
      </c>
      <c r="I150" s="10">
        <f t="shared" si="73"/>
        <v>14011.423910509595</v>
      </c>
      <c r="J150" s="11">
        <f t="shared" si="74"/>
        <v>9.923104752485548</v>
      </c>
      <c r="K150" s="10">
        <f t="shared" si="71"/>
        <v>141200</v>
      </c>
    </row>
    <row r="151" spans="1:11" x14ac:dyDescent="0.25">
      <c r="A151" s="7" t="s">
        <v>36</v>
      </c>
      <c r="B151" s="7" t="s">
        <v>38</v>
      </c>
      <c r="C151" s="7" t="s">
        <v>39</v>
      </c>
      <c r="D151" s="7" t="s">
        <v>135</v>
      </c>
      <c r="E151" s="10">
        <v>2920320</v>
      </c>
      <c r="F151" s="10">
        <v>3115008</v>
      </c>
      <c r="G151" s="10">
        <v>2555280</v>
      </c>
      <c r="H151" s="9">
        <f t="shared" si="72"/>
        <v>2863536</v>
      </c>
      <c r="I151" s="10">
        <f t="shared" si="73"/>
        <v>284151.67690513458</v>
      </c>
      <c r="J151" s="11">
        <f t="shared" si="74"/>
        <v>9.923104752485548</v>
      </c>
      <c r="K151" s="10">
        <f t="shared" si="71"/>
        <v>2863536</v>
      </c>
    </row>
    <row r="152" spans="1:11" x14ac:dyDescent="0.25">
      <c r="A152" s="7" t="s">
        <v>37</v>
      </c>
      <c r="B152" s="7" t="s">
        <v>133</v>
      </c>
      <c r="C152" s="7" t="s">
        <v>39</v>
      </c>
      <c r="D152" s="7" t="s">
        <v>134</v>
      </c>
      <c r="E152" s="10">
        <v>848640</v>
      </c>
      <c r="F152" s="10">
        <v>905216</v>
      </c>
      <c r="G152" s="10">
        <v>742560</v>
      </c>
      <c r="H152" s="9">
        <f t="shared" si="72"/>
        <v>832138.66666666663</v>
      </c>
      <c r="I152" s="10">
        <f t="shared" si="73"/>
        <v>82573.991579269874</v>
      </c>
      <c r="J152" s="11">
        <f t="shared" si="74"/>
        <v>9.923104752485548</v>
      </c>
      <c r="K152" s="10">
        <f t="shared" si="71"/>
        <v>832138.66666666663</v>
      </c>
    </row>
    <row r="153" spans="1:11" x14ac:dyDescent="0.25">
      <c r="A153" s="20" t="s">
        <v>7</v>
      </c>
      <c r="B153" s="20"/>
      <c r="C153" s="20"/>
      <c r="D153" s="20"/>
      <c r="E153" s="9">
        <f>SUM(E139:E152)</f>
        <v>9324151.1999999993</v>
      </c>
      <c r="F153" s="9">
        <f t="shared" ref="F153:G153" si="75">SUM(F139:F152)</f>
        <v>9948260.2800000012</v>
      </c>
      <c r="G153" s="9">
        <f t="shared" si="75"/>
        <v>8158632.2999999998</v>
      </c>
      <c r="H153" s="9">
        <f t="shared" si="72"/>
        <v>9143681.2599999998</v>
      </c>
      <c r="I153" s="10">
        <f t="shared" si="73"/>
        <v>908360.68063981272</v>
      </c>
      <c r="J153" s="11">
        <f t="shared" si="74"/>
        <v>9.9342994884733411</v>
      </c>
      <c r="K153" s="10">
        <f>SUM(K139:K152)</f>
        <v>9143681.2599999998</v>
      </c>
    </row>
    <row r="154" spans="1:11" x14ac:dyDescent="0.25">
      <c r="A154" s="21" t="s">
        <v>60</v>
      </c>
      <c r="B154" s="21"/>
      <c r="C154" s="21"/>
      <c r="D154" s="21"/>
      <c r="E154" s="21"/>
      <c r="F154" s="21"/>
      <c r="G154" s="21"/>
      <c r="H154" s="21"/>
      <c r="I154" s="21"/>
      <c r="J154" s="21"/>
      <c r="K154" s="21"/>
    </row>
    <row r="155" spans="1:11" x14ac:dyDescent="0.25">
      <c r="A155" s="7" t="s">
        <v>18</v>
      </c>
      <c r="B155" s="7" t="s">
        <v>80</v>
      </c>
      <c r="C155" s="7" t="s">
        <v>78</v>
      </c>
      <c r="D155" s="7" t="s">
        <v>8</v>
      </c>
      <c r="E155" s="10">
        <v>984480</v>
      </c>
      <c r="F155" s="10">
        <v>1050112</v>
      </c>
      <c r="G155" s="10">
        <v>861420</v>
      </c>
      <c r="H155" s="9">
        <f t="shared" ref="H155" si="76">AVERAGE(E155:G155)</f>
        <v>965337.33333333337</v>
      </c>
      <c r="I155" s="10">
        <f t="shared" ref="I155" si="77">SQRT(((SUM((POWER(E155-H155,2)),(POWER(F155-H155,2)),(POWER(G155-H155,2)))/(COLUMNS(E155:G155)-1))))</f>
        <v>95791.434801517258</v>
      </c>
      <c r="J155" s="11">
        <f t="shared" ref="J155" si="78">I155/H155*100</f>
        <v>9.923104752485548</v>
      </c>
      <c r="K155" s="10">
        <f t="shared" ref="K155:K165" si="79">AVERAGE(E155:G155)</f>
        <v>965337.33333333337</v>
      </c>
    </row>
    <row r="156" spans="1:11" x14ac:dyDescent="0.25">
      <c r="A156" s="7" t="s">
        <v>19</v>
      </c>
      <c r="B156" s="7" t="s">
        <v>116</v>
      </c>
      <c r="C156" s="7" t="s">
        <v>78</v>
      </c>
      <c r="D156" s="7" t="s">
        <v>8</v>
      </c>
      <c r="E156" s="10">
        <v>317520</v>
      </c>
      <c r="F156" s="10">
        <v>338688</v>
      </c>
      <c r="G156" s="10">
        <v>277830</v>
      </c>
      <c r="H156" s="9">
        <f t="shared" ref="H156:H166" si="80">AVERAGE(E156:G156)</f>
        <v>311346</v>
      </c>
      <c r="I156" s="10">
        <f t="shared" ref="I156:I166" si="81">SQRT(((SUM((POWER(E156-H156,2)),(POWER(F156-H156,2)),(POWER(G156-H156,2)))/(COLUMNS(E156:G156)-1))))</f>
        <v>30895.189722673658</v>
      </c>
      <c r="J156" s="11">
        <f t="shared" ref="J156:J166" si="82">I156/H156*100</f>
        <v>9.9231047524855498</v>
      </c>
      <c r="K156" s="10">
        <f t="shared" si="79"/>
        <v>311346</v>
      </c>
    </row>
    <row r="157" spans="1:11" x14ac:dyDescent="0.25">
      <c r="A157" s="7" t="s">
        <v>20</v>
      </c>
      <c r="B157" s="7" t="s">
        <v>43</v>
      </c>
      <c r="C157" s="7" t="s">
        <v>78</v>
      </c>
      <c r="D157" s="7" t="s">
        <v>8</v>
      </c>
      <c r="E157" s="10">
        <v>582000</v>
      </c>
      <c r="F157" s="10">
        <v>620800</v>
      </c>
      <c r="G157" s="10">
        <v>509250</v>
      </c>
      <c r="H157" s="9">
        <f t="shared" si="80"/>
        <v>570683.33333333337</v>
      </c>
      <c r="I157" s="10">
        <f t="shared" si="81"/>
        <v>56629.504971642949</v>
      </c>
      <c r="J157" s="11">
        <f t="shared" si="82"/>
        <v>9.923104752485548</v>
      </c>
      <c r="K157" s="10">
        <f t="shared" si="79"/>
        <v>570683.33333333337</v>
      </c>
    </row>
    <row r="158" spans="1:11" x14ac:dyDescent="0.25">
      <c r="A158" s="7" t="s">
        <v>21</v>
      </c>
      <c r="B158" s="7" t="s">
        <v>117</v>
      </c>
      <c r="C158" s="7" t="s">
        <v>78</v>
      </c>
      <c r="D158" s="7" t="s">
        <v>8</v>
      </c>
      <c r="E158" s="10">
        <v>54000</v>
      </c>
      <c r="F158" s="10">
        <v>57600</v>
      </c>
      <c r="G158" s="10">
        <v>47250</v>
      </c>
      <c r="H158" s="9">
        <f t="shared" si="80"/>
        <v>52950</v>
      </c>
      <c r="I158" s="10">
        <f t="shared" si="81"/>
        <v>5254.2839664410985</v>
      </c>
      <c r="J158" s="11">
        <f t="shared" si="82"/>
        <v>9.9231047524855498</v>
      </c>
      <c r="K158" s="10">
        <f t="shared" si="79"/>
        <v>52950</v>
      </c>
    </row>
    <row r="159" spans="1:11" ht="30" x14ac:dyDescent="0.25">
      <c r="A159" s="7" t="s">
        <v>22</v>
      </c>
      <c r="B159" s="12" t="s">
        <v>118</v>
      </c>
      <c r="C159" s="7" t="s">
        <v>78</v>
      </c>
      <c r="D159" s="7" t="s">
        <v>8</v>
      </c>
      <c r="E159" s="10">
        <v>999600</v>
      </c>
      <c r="F159" s="10">
        <v>1066240</v>
      </c>
      <c r="G159" s="10">
        <v>874650</v>
      </c>
      <c r="H159" s="9">
        <f t="shared" si="80"/>
        <v>980163.33333333337</v>
      </c>
      <c r="I159" s="10">
        <f t="shared" si="81"/>
        <v>97262.634312120776</v>
      </c>
      <c r="J159" s="11">
        <f t="shared" si="82"/>
        <v>9.9231047524855498</v>
      </c>
      <c r="K159" s="10">
        <f t="shared" si="79"/>
        <v>980163.33333333337</v>
      </c>
    </row>
    <row r="160" spans="1:11" x14ac:dyDescent="0.25">
      <c r="A160" s="7" t="s">
        <v>23</v>
      </c>
      <c r="B160" s="12" t="s">
        <v>42</v>
      </c>
      <c r="C160" s="7" t="s">
        <v>78</v>
      </c>
      <c r="D160" s="7" t="s">
        <v>8</v>
      </c>
      <c r="E160" s="10">
        <v>216000</v>
      </c>
      <c r="F160" s="10">
        <v>230400</v>
      </c>
      <c r="G160" s="10">
        <v>189000</v>
      </c>
      <c r="H160" s="9">
        <f t="shared" si="80"/>
        <v>211800</v>
      </c>
      <c r="I160" s="10">
        <f t="shared" si="81"/>
        <v>21017.135865764394</v>
      </c>
      <c r="J160" s="11">
        <f t="shared" si="82"/>
        <v>9.9231047524855498</v>
      </c>
      <c r="K160" s="10">
        <f t="shared" si="79"/>
        <v>211800</v>
      </c>
    </row>
    <row r="161" spans="1:11" x14ac:dyDescent="0.25">
      <c r="A161" s="7" t="s">
        <v>24</v>
      </c>
      <c r="B161" s="7" t="s">
        <v>30</v>
      </c>
      <c r="C161" s="7" t="s">
        <v>14</v>
      </c>
      <c r="D161" s="7" t="s">
        <v>12</v>
      </c>
      <c r="E161" s="10">
        <v>192000</v>
      </c>
      <c r="F161" s="10">
        <v>204800</v>
      </c>
      <c r="G161" s="10">
        <v>168000</v>
      </c>
      <c r="H161" s="9">
        <f t="shared" si="80"/>
        <v>188266.66666666666</v>
      </c>
      <c r="I161" s="10">
        <f t="shared" si="81"/>
        <v>18681.898547346125</v>
      </c>
      <c r="J161" s="11">
        <f t="shared" si="82"/>
        <v>9.923104752485548</v>
      </c>
      <c r="K161" s="10">
        <f t="shared" si="79"/>
        <v>188266.66666666666</v>
      </c>
    </row>
    <row r="162" spans="1:11" x14ac:dyDescent="0.25">
      <c r="A162" s="7" t="s">
        <v>25</v>
      </c>
      <c r="B162" s="7" t="s">
        <v>31</v>
      </c>
      <c r="C162" s="7" t="s">
        <v>14</v>
      </c>
      <c r="D162" s="7" t="s">
        <v>11</v>
      </c>
      <c r="E162" s="10">
        <v>126000</v>
      </c>
      <c r="F162" s="10">
        <v>134400</v>
      </c>
      <c r="G162" s="10">
        <v>110250</v>
      </c>
      <c r="H162" s="9">
        <f t="shared" si="80"/>
        <v>123550</v>
      </c>
      <c r="I162" s="10">
        <f t="shared" si="81"/>
        <v>12259.995921695896</v>
      </c>
      <c r="J162" s="11">
        <f t="shared" si="82"/>
        <v>9.9231047524855498</v>
      </c>
      <c r="K162" s="10">
        <f t="shared" si="79"/>
        <v>123550</v>
      </c>
    </row>
    <row r="163" spans="1:11" x14ac:dyDescent="0.25">
      <c r="A163" s="7" t="s">
        <v>26</v>
      </c>
      <c r="B163" s="7" t="s">
        <v>32</v>
      </c>
      <c r="C163" s="7" t="s">
        <v>14</v>
      </c>
      <c r="D163" s="7" t="s">
        <v>8</v>
      </c>
      <c r="E163" s="10">
        <v>144000</v>
      </c>
      <c r="F163" s="10">
        <v>153600</v>
      </c>
      <c r="G163" s="10">
        <v>126000</v>
      </c>
      <c r="H163" s="9">
        <f t="shared" si="80"/>
        <v>141200</v>
      </c>
      <c r="I163" s="10">
        <f t="shared" si="81"/>
        <v>14011.423910509595</v>
      </c>
      <c r="J163" s="11">
        <f t="shared" si="82"/>
        <v>9.923104752485548</v>
      </c>
      <c r="K163" s="10">
        <f t="shared" si="79"/>
        <v>141200</v>
      </c>
    </row>
    <row r="164" spans="1:11" x14ac:dyDescent="0.25">
      <c r="A164" s="7" t="s">
        <v>33</v>
      </c>
      <c r="B164" s="7" t="s">
        <v>38</v>
      </c>
      <c r="C164" s="7" t="s">
        <v>39</v>
      </c>
      <c r="D164" s="7" t="s">
        <v>137</v>
      </c>
      <c r="E164" s="10">
        <v>1279200</v>
      </c>
      <c r="F164" s="10">
        <v>1364480</v>
      </c>
      <c r="G164" s="10">
        <v>1119300</v>
      </c>
      <c r="H164" s="9">
        <f t="shared" si="80"/>
        <v>1254326.6666666667</v>
      </c>
      <c r="I164" s="10">
        <f t="shared" si="81"/>
        <v>124468.14907169358</v>
      </c>
      <c r="J164" s="11">
        <f t="shared" si="82"/>
        <v>9.9231047524855498</v>
      </c>
      <c r="K164" s="10">
        <f t="shared" si="79"/>
        <v>1254326.6666666667</v>
      </c>
    </row>
    <row r="165" spans="1:11" x14ac:dyDescent="0.25">
      <c r="A165" s="7" t="s">
        <v>34</v>
      </c>
      <c r="B165" s="7" t="s">
        <v>133</v>
      </c>
      <c r="C165" s="7" t="s">
        <v>39</v>
      </c>
      <c r="D165" s="7" t="s">
        <v>136</v>
      </c>
      <c r="E165" s="10">
        <v>723840</v>
      </c>
      <c r="F165" s="10">
        <v>772096</v>
      </c>
      <c r="G165" s="10">
        <v>633360</v>
      </c>
      <c r="H165" s="9">
        <f t="shared" si="80"/>
        <v>709765.33333333337</v>
      </c>
      <c r="I165" s="10">
        <f t="shared" si="81"/>
        <v>70430.757523494904</v>
      </c>
      <c r="J165" s="11">
        <f t="shared" si="82"/>
        <v>9.9231047524855498</v>
      </c>
      <c r="K165" s="10">
        <f t="shared" si="79"/>
        <v>709765.33333333337</v>
      </c>
    </row>
    <row r="166" spans="1:11" x14ac:dyDescent="0.25">
      <c r="A166" s="20" t="s">
        <v>7</v>
      </c>
      <c r="B166" s="20"/>
      <c r="C166" s="20"/>
      <c r="D166" s="20"/>
      <c r="E166" s="9">
        <f>SUM(E155:E165)</f>
        <v>5618640</v>
      </c>
      <c r="F166" s="9">
        <f>SUM(F155:F165)</f>
        <v>5993216</v>
      </c>
      <c r="G166" s="9">
        <f t="shared" ref="G166" si="83">SUM(G155:G165)</f>
        <v>4916310</v>
      </c>
      <c r="H166" s="9">
        <f t="shared" si="80"/>
        <v>5509388.666666667</v>
      </c>
      <c r="I166" s="10">
        <f t="shared" si="81"/>
        <v>546702.4086149002</v>
      </c>
      <c r="J166" s="11">
        <f t="shared" si="82"/>
        <v>9.923104752485548</v>
      </c>
      <c r="K166" s="10">
        <f>SUM(K155:K165)</f>
        <v>5509388.666666667</v>
      </c>
    </row>
    <row r="167" spans="1:11" x14ac:dyDescent="0.25">
      <c r="A167" s="21" t="s">
        <v>61</v>
      </c>
      <c r="B167" s="21"/>
      <c r="C167" s="21"/>
      <c r="D167" s="21"/>
      <c r="E167" s="21"/>
      <c r="F167" s="21"/>
      <c r="G167" s="21"/>
      <c r="H167" s="21"/>
      <c r="I167" s="21"/>
      <c r="J167" s="21"/>
      <c r="K167" s="21"/>
    </row>
    <row r="168" spans="1:11" x14ac:dyDescent="0.25">
      <c r="A168" s="7" t="s">
        <v>18</v>
      </c>
      <c r="B168" s="7" t="s">
        <v>71</v>
      </c>
      <c r="C168" s="7" t="s">
        <v>14</v>
      </c>
      <c r="D168" s="7" t="s">
        <v>8</v>
      </c>
      <c r="E168" s="10">
        <v>1378238.4</v>
      </c>
      <c r="F168" s="10">
        <v>1470120.96</v>
      </c>
      <c r="G168" s="10">
        <v>1205958.6000000001</v>
      </c>
      <c r="H168" s="9">
        <f t="shared" ref="H168" si="84">AVERAGE(E168:G168)</f>
        <v>1351439.32</v>
      </c>
      <c r="I168" s="10">
        <f t="shared" ref="I168" si="85">SQRT(((SUM((POWER(E168-H168,2)),(POWER(F168-H168,2)),(POWER(G168-H168,2)))/(COLUMNS(E168:G168)-1))))</f>
        <v>134104.73938987832</v>
      </c>
      <c r="J168" s="11">
        <f t="shared" ref="J168" si="86">I168/H168*100</f>
        <v>9.9231047524855445</v>
      </c>
      <c r="K168" s="10">
        <f t="shared" ref="K168:K180" si="87">AVERAGE(E168:G168)</f>
        <v>1351439.32</v>
      </c>
    </row>
    <row r="169" spans="1:11" x14ac:dyDescent="0.25">
      <c r="A169" s="7" t="s">
        <v>19</v>
      </c>
      <c r="B169" s="7" t="s">
        <v>103</v>
      </c>
      <c r="C169" s="7" t="s">
        <v>14</v>
      </c>
      <c r="D169" s="7" t="s">
        <v>8</v>
      </c>
      <c r="E169" s="10">
        <v>1190004</v>
      </c>
      <c r="F169" s="10">
        <v>1269337.6000000001</v>
      </c>
      <c r="G169" s="10">
        <v>1041253.5</v>
      </c>
      <c r="H169" s="9">
        <f t="shared" ref="H169:H181" si="88">AVERAGE(E169:G169)</f>
        <v>1166865.0333333334</v>
      </c>
      <c r="I169" s="10">
        <f t="shared" ref="I169:I181" si="89">SQRT(((SUM((POWER(E169-H169,2)),(POWER(F169-H169,2)),(POWER(G169-H169,2)))/(COLUMNS(E169:G169)-1))))</f>
        <v>115789.23957779213</v>
      </c>
      <c r="J169" s="11">
        <f t="shared" ref="J169:J181" si="90">I169/H169*100</f>
        <v>9.9231047524855516</v>
      </c>
      <c r="K169" s="10">
        <f t="shared" si="87"/>
        <v>1166865.0333333334</v>
      </c>
    </row>
    <row r="170" spans="1:11" ht="30" x14ac:dyDescent="0.25">
      <c r="A170" s="7" t="s">
        <v>20</v>
      </c>
      <c r="B170" s="12" t="s">
        <v>119</v>
      </c>
      <c r="C170" s="7" t="s">
        <v>14</v>
      </c>
      <c r="D170" s="7" t="s">
        <v>8</v>
      </c>
      <c r="E170" s="10">
        <v>687600</v>
      </c>
      <c r="F170" s="10">
        <v>733440</v>
      </c>
      <c r="G170" s="10">
        <v>601650</v>
      </c>
      <c r="H170" s="9">
        <f t="shared" si="88"/>
        <v>674230</v>
      </c>
      <c r="I170" s="10">
        <f t="shared" si="89"/>
        <v>66904.549172683313</v>
      </c>
      <c r="J170" s="11">
        <f t="shared" si="90"/>
        <v>9.923104752485548</v>
      </c>
      <c r="K170" s="10">
        <f t="shared" si="87"/>
        <v>674230</v>
      </c>
    </row>
    <row r="171" spans="1:11" x14ac:dyDescent="0.25">
      <c r="A171" s="7" t="s">
        <v>21</v>
      </c>
      <c r="B171" s="12" t="s">
        <v>120</v>
      </c>
      <c r="C171" s="7" t="s">
        <v>14</v>
      </c>
      <c r="D171" s="7" t="s">
        <v>8</v>
      </c>
      <c r="E171" s="10">
        <v>98640</v>
      </c>
      <c r="F171" s="10">
        <v>105216</v>
      </c>
      <c r="G171" s="10">
        <v>86310</v>
      </c>
      <c r="H171" s="9">
        <f t="shared" si="88"/>
        <v>96722</v>
      </c>
      <c r="I171" s="10">
        <f t="shared" si="89"/>
        <v>9597.8253786990736</v>
      </c>
      <c r="J171" s="11">
        <f t="shared" si="90"/>
        <v>9.9231047524855498</v>
      </c>
      <c r="K171" s="10">
        <f t="shared" si="87"/>
        <v>96722</v>
      </c>
    </row>
    <row r="172" spans="1:11" x14ac:dyDescent="0.25">
      <c r="A172" s="7" t="s">
        <v>22</v>
      </c>
      <c r="B172" s="12" t="s">
        <v>42</v>
      </c>
      <c r="C172" s="7" t="s">
        <v>14</v>
      </c>
      <c r="D172" s="7" t="s">
        <v>8</v>
      </c>
      <c r="E172" s="10">
        <v>216000</v>
      </c>
      <c r="F172" s="10">
        <v>230400</v>
      </c>
      <c r="G172" s="10">
        <v>189000</v>
      </c>
      <c r="H172" s="9">
        <f t="shared" si="88"/>
        <v>211800</v>
      </c>
      <c r="I172" s="10">
        <f t="shared" si="89"/>
        <v>21017.135865764394</v>
      </c>
      <c r="J172" s="11">
        <f t="shared" si="90"/>
        <v>9.9231047524855498</v>
      </c>
      <c r="K172" s="10">
        <f t="shared" si="87"/>
        <v>211800</v>
      </c>
    </row>
    <row r="173" spans="1:11" x14ac:dyDescent="0.25">
      <c r="A173" s="7" t="s">
        <v>23</v>
      </c>
      <c r="B173" s="7" t="s">
        <v>82</v>
      </c>
      <c r="C173" s="7" t="s">
        <v>14</v>
      </c>
      <c r="D173" s="7" t="s">
        <v>8</v>
      </c>
      <c r="E173" s="10">
        <v>156000</v>
      </c>
      <c r="F173" s="10">
        <v>166400</v>
      </c>
      <c r="G173" s="10">
        <v>136500</v>
      </c>
      <c r="H173" s="9">
        <f t="shared" si="88"/>
        <v>152966.66666666666</v>
      </c>
      <c r="I173" s="10">
        <f t="shared" si="89"/>
        <v>15179.042569718729</v>
      </c>
      <c r="J173" s="11">
        <f t="shared" si="90"/>
        <v>9.9231047524855516</v>
      </c>
      <c r="K173" s="10">
        <f t="shared" si="87"/>
        <v>152966.66666666666</v>
      </c>
    </row>
    <row r="174" spans="1:11" x14ac:dyDescent="0.25">
      <c r="A174" s="7" t="s">
        <v>24</v>
      </c>
      <c r="B174" s="7" t="s">
        <v>86</v>
      </c>
      <c r="C174" s="7" t="s">
        <v>14</v>
      </c>
      <c r="D174" s="7" t="s">
        <v>8</v>
      </c>
      <c r="E174" s="10">
        <v>105600</v>
      </c>
      <c r="F174" s="10">
        <v>112640</v>
      </c>
      <c r="G174" s="10">
        <v>92400</v>
      </c>
      <c r="H174" s="9">
        <f t="shared" si="88"/>
        <v>103546.66666666667</v>
      </c>
      <c r="I174" s="10">
        <f t="shared" si="89"/>
        <v>10275.044201040371</v>
      </c>
      <c r="J174" s="11">
        <f t="shared" si="90"/>
        <v>9.9231047524855498</v>
      </c>
      <c r="K174" s="10">
        <f t="shared" si="87"/>
        <v>103546.66666666667</v>
      </c>
    </row>
    <row r="175" spans="1:11" ht="30" x14ac:dyDescent="0.25">
      <c r="A175" s="7" t="s">
        <v>25</v>
      </c>
      <c r="B175" s="12" t="s">
        <v>89</v>
      </c>
      <c r="C175" s="7" t="s">
        <v>14</v>
      </c>
      <c r="D175" s="7" t="s">
        <v>10</v>
      </c>
      <c r="E175" s="10">
        <v>201600</v>
      </c>
      <c r="F175" s="10">
        <v>215040</v>
      </c>
      <c r="G175" s="10">
        <v>176400</v>
      </c>
      <c r="H175" s="9">
        <f t="shared" si="88"/>
        <v>197680</v>
      </c>
      <c r="I175" s="10">
        <f t="shared" si="89"/>
        <v>19615.993474713432</v>
      </c>
      <c r="J175" s="11">
        <f t="shared" si="90"/>
        <v>9.923104752485548</v>
      </c>
      <c r="K175" s="10">
        <f t="shared" si="87"/>
        <v>197680</v>
      </c>
    </row>
    <row r="176" spans="1:11" x14ac:dyDescent="0.25">
      <c r="A176" s="7" t="s">
        <v>26</v>
      </c>
      <c r="B176" s="7" t="s">
        <v>30</v>
      </c>
      <c r="C176" s="7" t="s">
        <v>14</v>
      </c>
      <c r="D176" s="7" t="s">
        <v>15</v>
      </c>
      <c r="E176" s="10">
        <v>288000</v>
      </c>
      <c r="F176" s="10">
        <v>307200</v>
      </c>
      <c r="G176" s="10">
        <v>252000</v>
      </c>
      <c r="H176" s="9">
        <f t="shared" si="88"/>
        <v>282400</v>
      </c>
      <c r="I176" s="10">
        <f t="shared" si="89"/>
        <v>28022.84782101919</v>
      </c>
      <c r="J176" s="11">
        <f t="shared" si="90"/>
        <v>9.923104752485548</v>
      </c>
      <c r="K176" s="10">
        <f t="shared" si="87"/>
        <v>282400</v>
      </c>
    </row>
    <row r="177" spans="1:11" x14ac:dyDescent="0.25">
      <c r="A177" s="7" t="s">
        <v>33</v>
      </c>
      <c r="B177" s="7" t="s">
        <v>31</v>
      </c>
      <c r="C177" s="7" t="s">
        <v>14</v>
      </c>
      <c r="D177" s="7" t="s">
        <v>12</v>
      </c>
      <c r="E177" s="10">
        <v>168000</v>
      </c>
      <c r="F177" s="10">
        <v>179200</v>
      </c>
      <c r="G177" s="10">
        <v>147000</v>
      </c>
      <c r="H177" s="9">
        <f t="shared" si="88"/>
        <v>164733.33333333334</v>
      </c>
      <c r="I177" s="10">
        <f t="shared" si="89"/>
        <v>16346.66122892786</v>
      </c>
      <c r="J177" s="11">
        <f t="shared" si="90"/>
        <v>9.923104752485548</v>
      </c>
      <c r="K177" s="10">
        <f t="shared" si="87"/>
        <v>164733.33333333334</v>
      </c>
    </row>
    <row r="178" spans="1:11" x14ac:dyDescent="0.25">
      <c r="A178" s="7" t="s">
        <v>34</v>
      </c>
      <c r="B178" s="7" t="s">
        <v>32</v>
      </c>
      <c r="C178" s="7" t="s">
        <v>14</v>
      </c>
      <c r="D178" s="7" t="s">
        <v>8</v>
      </c>
      <c r="E178" s="10">
        <v>144000</v>
      </c>
      <c r="F178" s="10">
        <v>153600</v>
      </c>
      <c r="G178" s="10">
        <v>126000</v>
      </c>
      <c r="H178" s="9">
        <f t="shared" si="88"/>
        <v>141200</v>
      </c>
      <c r="I178" s="10">
        <f t="shared" si="89"/>
        <v>14011.423910509595</v>
      </c>
      <c r="J178" s="11">
        <f t="shared" si="90"/>
        <v>9.923104752485548</v>
      </c>
      <c r="K178" s="10">
        <f t="shared" si="87"/>
        <v>141200</v>
      </c>
    </row>
    <row r="179" spans="1:11" x14ac:dyDescent="0.25">
      <c r="A179" s="7" t="s">
        <v>35</v>
      </c>
      <c r="B179" s="7" t="s">
        <v>38</v>
      </c>
      <c r="C179" s="7" t="s">
        <v>39</v>
      </c>
      <c r="D179" s="7" t="s">
        <v>138</v>
      </c>
      <c r="E179" s="10">
        <v>1129440</v>
      </c>
      <c r="F179" s="10">
        <v>1204736</v>
      </c>
      <c r="G179" s="10">
        <v>988260</v>
      </c>
      <c r="H179" s="9">
        <f t="shared" si="88"/>
        <v>1107478.6666666667</v>
      </c>
      <c r="I179" s="10">
        <f t="shared" si="89"/>
        <v>109896.26820476359</v>
      </c>
      <c r="J179" s="11">
        <f t="shared" si="90"/>
        <v>9.923104752485548</v>
      </c>
      <c r="K179" s="10">
        <f t="shared" si="87"/>
        <v>1107478.6666666667</v>
      </c>
    </row>
    <row r="180" spans="1:11" x14ac:dyDescent="0.25">
      <c r="A180" s="7" t="s">
        <v>36</v>
      </c>
      <c r="B180" s="12" t="s">
        <v>133</v>
      </c>
      <c r="C180" s="7" t="s">
        <v>39</v>
      </c>
      <c r="D180" s="7" t="s">
        <v>139</v>
      </c>
      <c r="E180" s="10">
        <v>736320</v>
      </c>
      <c r="F180" s="10">
        <v>785408</v>
      </c>
      <c r="G180" s="10">
        <v>644280</v>
      </c>
      <c r="H180" s="9">
        <f t="shared" si="88"/>
        <v>722002.66666666663</v>
      </c>
      <c r="I180" s="10">
        <f t="shared" si="89"/>
        <v>71645.080929072399</v>
      </c>
      <c r="J180" s="11">
        <f t="shared" si="90"/>
        <v>9.9231047524855498</v>
      </c>
      <c r="K180" s="10">
        <f t="shared" si="87"/>
        <v>722002.66666666663</v>
      </c>
    </row>
    <row r="181" spans="1:11" x14ac:dyDescent="0.25">
      <c r="A181" s="20" t="s">
        <v>7</v>
      </c>
      <c r="B181" s="20"/>
      <c r="C181" s="20"/>
      <c r="D181" s="20"/>
      <c r="E181" s="9">
        <f>SUM(E168:E180)</f>
        <v>6499442.4000000004</v>
      </c>
      <c r="F181" s="9">
        <f>SUM(F168:F180)</f>
        <v>6932738.5600000005</v>
      </c>
      <c r="G181" s="9">
        <f>SUM(G168:G180)</f>
        <v>5687012.0999999996</v>
      </c>
      <c r="H181" s="9">
        <f t="shared" si="88"/>
        <v>6373064.3533333344</v>
      </c>
      <c r="I181" s="10">
        <f t="shared" si="89"/>
        <v>632405.85172458284</v>
      </c>
      <c r="J181" s="11">
        <f t="shared" si="90"/>
        <v>9.9231047524855533</v>
      </c>
      <c r="K181" s="10">
        <f>SUM(K168:K180)</f>
        <v>6373064.3533333335</v>
      </c>
    </row>
    <row r="182" spans="1:11" x14ac:dyDescent="0.25">
      <c r="A182" s="21" t="s">
        <v>62</v>
      </c>
      <c r="B182" s="21"/>
      <c r="C182" s="21"/>
      <c r="D182" s="21"/>
      <c r="E182" s="21"/>
      <c r="F182" s="21"/>
      <c r="G182" s="21"/>
      <c r="H182" s="21"/>
      <c r="I182" s="21"/>
      <c r="J182" s="21"/>
      <c r="K182" s="21"/>
    </row>
    <row r="183" spans="1:11" x14ac:dyDescent="0.25">
      <c r="A183" s="7" t="s">
        <v>18</v>
      </c>
      <c r="B183" s="8" t="s">
        <v>79</v>
      </c>
      <c r="C183" s="8" t="s">
        <v>14</v>
      </c>
      <c r="D183" s="14">
        <v>1</v>
      </c>
      <c r="E183" s="10">
        <v>5280240</v>
      </c>
      <c r="F183" s="10">
        <v>5632256</v>
      </c>
      <c r="G183" s="10">
        <v>4620210</v>
      </c>
      <c r="H183" s="9">
        <f t="shared" ref="H183" si="91">AVERAGE(E183:G183)</f>
        <v>5177568.666666667</v>
      </c>
      <c r="I183" s="10">
        <f t="shared" ref="I183" si="92">SQRT(((SUM((POWER(E183-H183,2)),(POWER(F183-H183,2)),(POWER(G183-H183,2)))/(COLUMNS(E183:G183)-1))))</f>
        <v>513775.56242520263</v>
      </c>
      <c r="J183" s="11">
        <f t="shared" ref="J183" si="93">I183/H183*100</f>
        <v>9.923104752485548</v>
      </c>
      <c r="K183" s="10">
        <f t="shared" ref="K183:K198" si="94">AVERAGE(E183:G183)</f>
        <v>5177568.666666667</v>
      </c>
    </row>
    <row r="184" spans="1:11" x14ac:dyDescent="0.25">
      <c r="A184" s="7" t="s">
        <v>19</v>
      </c>
      <c r="B184" s="8" t="s">
        <v>80</v>
      </c>
      <c r="C184" s="8" t="s">
        <v>14</v>
      </c>
      <c r="D184" s="14">
        <v>1</v>
      </c>
      <c r="E184" s="10">
        <v>984480</v>
      </c>
      <c r="F184" s="10">
        <v>1050112</v>
      </c>
      <c r="G184" s="10">
        <v>861420</v>
      </c>
      <c r="H184" s="9">
        <f t="shared" ref="H184:H201" si="95">AVERAGE(E184:G184)</f>
        <v>965337.33333333337</v>
      </c>
      <c r="I184" s="10">
        <f t="shared" ref="I184:I201" si="96">SQRT(((SUM((POWER(E184-H184,2)),(POWER(F184-H184,2)),(POWER(G184-H184,2)))/(COLUMNS(E184:G184)-1))))</f>
        <v>95791.434801517258</v>
      </c>
      <c r="J184" s="11">
        <f t="shared" ref="J184:J201" si="97">I184/H184*100</f>
        <v>9.923104752485548</v>
      </c>
      <c r="K184" s="10">
        <f t="shared" si="94"/>
        <v>965337.33333333337</v>
      </c>
    </row>
    <row r="185" spans="1:11" x14ac:dyDescent="0.25">
      <c r="A185" s="7" t="s">
        <v>20</v>
      </c>
      <c r="B185" s="8" t="s">
        <v>93</v>
      </c>
      <c r="C185" s="8" t="s">
        <v>14</v>
      </c>
      <c r="D185" s="14">
        <v>1</v>
      </c>
      <c r="E185" s="10">
        <v>324000</v>
      </c>
      <c r="F185" s="10">
        <v>345600</v>
      </c>
      <c r="G185" s="10">
        <v>283500</v>
      </c>
      <c r="H185" s="9">
        <f t="shared" si="95"/>
        <v>317700</v>
      </c>
      <c r="I185" s="10">
        <f t="shared" si="96"/>
        <v>31525.703798646591</v>
      </c>
      <c r="J185" s="11">
        <f t="shared" si="97"/>
        <v>9.9231047524855498</v>
      </c>
      <c r="K185" s="10">
        <f t="shared" si="94"/>
        <v>317700</v>
      </c>
    </row>
    <row r="186" spans="1:11" ht="30" x14ac:dyDescent="0.25">
      <c r="A186" s="7" t="s">
        <v>21</v>
      </c>
      <c r="B186" s="8" t="s">
        <v>121</v>
      </c>
      <c r="C186" s="8" t="s">
        <v>14</v>
      </c>
      <c r="D186" s="14">
        <v>1</v>
      </c>
      <c r="E186" s="10">
        <v>999600</v>
      </c>
      <c r="F186" s="10">
        <v>1066240</v>
      </c>
      <c r="G186" s="10">
        <v>874650</v>
      </c>
      <c r="H186" s="9">
        <f t="shared" si="95"/>
        <v>980163.33333333337</v>
      </c>
      <c r="I186" s="10">
        <f t="shared" si="96"/>
        <v>97262.634312120776</v>
      </c>
      <c r="J186" s="11">
        <f t="shared" si="97"/>
        <v>9.9231047524855498</v>
      </c>
      <c r="K186" s="10">
        <f t="shared" si="94"/>
        <v>980163.33333333337</v>
      </c>
    </row>
    <row r="187" spans="1:11" x14ac:dyDescent="0.25">
      <c r="A187" s="7" t="s">
        <v>22</v>
      </c>
      <c r="B187" s="8" t="s">
        <v>81</v>
      </c>
      <c r="C187" s="8" t="s">
        <v>14</v>
      </c>
      <c r="D187" s="14">
        <v>1</v>
      </c>
      <c r="E187" s="10">
        <v>210000</v>
      </c>
      <c r="F187" s="10">
        <v>224000</v>
      </c>
      <c r="G187" s="10">
        <v>183750</v>
      </c>
      <c r="H187" s="9">
        <f t="shared" si="95"/>
        <v>205916.66666666666</v>
      </c>
      <c r="I187" s="10">
        <f t="shared" si="96"/>
        <v>20433.326536159828</v>
      </c>
      <c r="J187" s="11">
        <f t="shared" si="97"/>
        <v>9.9231047524855498</v>
      </c>
      <c r="K187" s="10">
        <f t="shared" si="94"/>
        <v>205916.66666666666</v>
      </c>
    </row>
    <row r="188" spans="1:11" x14ac:dyDescent="0.25">
      <c r="A188" s="7" t="s">
        <v>23</v>
      </c>
      <c r="B188" s="8" t="s">
        <v>82</v>
      </c>
      <c r="C188" s="8" t="s">
        <v>14</v>
      </c>
      <c r="D188" s="14">
        <v>2</v>
      </c>
      <c r="E188" s="10">
        <v>312000</v>
      </c>
      <c r="F188" s="10">
        <v>332800</v>
      </c>
      <c r="G188" s="10">
        <v>273000</v>
      </c>
      <c r="H188" s="9">
        <f t="shared" si="95"/>
        <v>305933.33333333331</v>
      </c>
      <c r="I188" s="10">
        <f t="shared" si="96"/>
        <v>30358.085139437459</v>
      </c>
      <c r="J188" s="11">
        <f t="shared" si="97"/>
        <v>9.9231047524855516</v>
      </c>
      <c r="K188" s="10">
        <f t="shared" si="94"/>
        <v>305933.33333333331</v>
      </c>
    </row>
    <row r="189" spans="1:11" x14ac:dyDescent="0.25">
      <c r="A189" s="7" t="s">
        <v>24</v>
      </c>
      <c r="B189" s="8" t="s">
        <v>83</v>
      </c>
      <c r="C189" s="8" t="s">
        <v>14</v>
      </c>
      <c r="D189" s="14">
        <v>1</v>
      </c>
      <c r="E189" s="10">
        <v>104400</v>
      </c>
      <c r="F189" s="10">
        <v>111360</v>
      </c>
      <c r="G189" s="10">
        <v>91350</v>
      </c>
      <c r="H189" s="9">
        <f t="shared" si="95"/>
        <v>102370</v>
      </c>
      <c r="I189" s="10">
        <f t="shared" si="96"/>
        <v>10158.282335119457</v>
      </c>
      <c r="J189" s="11">
        <f t="shared" si="97"/>
        <v>9.9231047524855498</v>
      </c>
      <c r="K189" s="10">
        <f t="shared" si="94"/>
        <v>102370</v>
      </c>
    </row>
    <row r="190" spans="1:11" ht="30" x14ac:dyDescent="0.25">
      <c r="A190" s="7" t="s">
        <v>25</v>
      </c>
      <c r="B190" s="8" t="s">
        <v>84</v>
      </c>
      <c r="C190" s="8" t="s">
        <v>14</v>
      </c>
      <c r="D190" s="14">
        <v>1</v>
      </c>
      <c r="E190" s="10">
        <v>702000</v>
      </c>
      <c r="F190" s="10">
        <v>748800</v>
      </c>
      <c r="G190" s="10">
        <v>614250</v>
      </c>
      <c r="H190" s="9">
        <f t="shared" si="95"/>
        <v>688350</v>
      </c>
      <c r="I190" s="10">
        <f t="shared" si="96"/>
        <v>68305.691563734275</v>
      </c>
      <c r="J190" s="11">
        <f t="shared" si="97"/>
        <v>9.9231047524855498</v>
      </c>
      <c r="K190" s="10">
        <f t="shared" si="94"/>
        <v>688350</v>
      </c>
    </row>
    <row r="191" spans="1:11" x14ac:dyDescent="0.25">
      <c r="A191" s="7" t="s">
        <v>26</v>
      </c>
      <c r="B191" s="8" t="s">
        <v>85</v>
      </c>
      <c r="C191" s="8" t="s">
        <v>14</v>
      </c>
      <c r="D191" s="14">
        <v>1</v>
      </c>
      <c r="E191" s="10">
        <v>582000</v>
      </c>
      <c r="F191" s="10">
        <v>620800</v>
      </c>
      <c r="G191" s="10">
        <v>509250</v>
      </c>
      <c r="H191" s="9">
        <f t="shared" si="95"/>
        <v>570683.33333333337</v>
      </c>
      <c r="I191" s="10">
        <f t="shared" si="96"/>
        <v>56629.504971642949</v>
      </c>
      <c r="J191" s="11">
        <f t="shared" si="97"/>
        <v>9.923104752485548</v>
      </c>
      <c r="K191" s="10">
        <f t="shared" si="94"/>
        <v>570683.33333333337</v>
      </c>
    </row>
    <row r="192" spans="1:11" x14ac:dyDescent="0.25">
      <c r="A192" s="7" t="s">
        <v>33</v>
      </c>
      <c r="B192" s="8" t="s">
        <v>86</v>
      </c>
      <c r="C192" s="8" t="s">
        <v>14</v>
      </c>
      <c r="D192" s="14">
        <v>1</v>
      </c>
      <c r="E192" s="10">
        <v>105600</v>
      </c>
      <c r="F192" s="10">
        <v>112640</v>
      </c>
      <c r="G192" s="10">
        <v>92400</v>
      </c>
      <c r="H192" s="9">
        <f t="shared" si="95"/>
        <v>103546.66666666667</v>
      </c>
      <c r="I192" s="10">
        <f t="shared" si="96"/>
        <v>10275.044201040371</v>
      </c>
      <c r="J192" s="11">
        <f t="shared" si="97"/>
        <v>9.9231047524855498</v>
      </c>
      <c r="K192" s="10">
        <f t="shared" si="94"/>
        <v>103546.66666666667</v>
      </c>
    </row>
    <row r="193" spans="1:12" x14ac:dyDescent="0.25">
      <c r="A193" s="7" t="s">
        <v>34</v>
      </c>
      <c r="B193" s="8" t="s">
        <v>87</v>
      </c>
      <c r="C193" s="8" t="s">
        <v>14</v>
      </c>
      <c r="D193" s="14">
        <v>1</v>
      </c>
      <c r="E193" s="10">
        <v>216000</v>
      </c>
      <c r="F193" s="10">
        <v>230400</v>
      </c>
      <c r="G193" s="10">
        <v>189000</v>
      </c>
      <c r="H193" s="9">
        <f t="shared" si="95"/>
        <v>211800</v>
      </c>
      <c r="I193" s="10">
        <f t="shared" si="96"/>
        <v>21017.135865764394</v>
      </c>
      <c r="J193" s="11">
        <f t="shared" si="97"/>
        <v>9.9231047524855498</v>
      </c>
      <c r="K193" s="10">
        <f t="shared" si="94"/>
        <v>211800</v>
      </c>
    </row>
    <row r="194" spans="1:12" x14ac:dyDescent="0.25">
      <c r="A194" s="7" t="s">
        <v>35</v>
      </c>
      <c r="B194" s="8" t="s">
        <v>30</v>
      </c>
      <c r="C194" s="8" t="s">
        <v>14</v>
      </c>
      <c r="D194" s="14">
        <v>8</v>
      </c>
      <c r="E194" s="10">
        <v>384000</v>
      </c>
      <c r="F194" s="10">
        <v>409600</v>
      </c>
      <c r="G194" s="10">
        <v>336000</v>
      </c>
      <c r="H194" s="9">
        <f t="shared" si="95"/>
        <v>376533.33333333331</v>
      </c>
      <c r="I194" s="10">
        <f t="shared" si="96"/>
        <v>37363.797094692251</v>
      </c>
      <c r="J194" s="11">
        <f t="shared" si="97"/>
        <v>9.923104752485548</v>
      </c>
      <c r="K194" s="10">
        <f t="shared" si="94"/>
        <v>376533.33333333331</v>
      </c>
    </row>
    <row r="195" spans="1:12" x14ac:dyDescent="0.25">
      <c r="A195" s="7" t="s">
        <v>36</v>
      </c>
      <c r="B195" s="8" t="s">
        <v>31</v>
      </c>
      <c r="C195" s="8" t="s">
        <v>14</v>
      </c>
      <c r="D195" s="14">
        <v>8</v>
      </c>
      <c r="E195" s="10">
        <v>336000</v>
      </c>
      <c r="F195" s="10">
        <v>358400</v>
      </c>
      <c r="G195" s="10">
        <v>294000</v>
      </c>
      <c r="H195" s="9">
        <f t="shared" si="95"/>
        <v>329466.66666666669</v>
      </c>
      <c r="I195" s="10">
        <f t="shared" si="96"/>
        <v>32693.32245785572</v>
      </c>
      <c r="J195" s="11">
        <f t="shared" si="97"/>
        <v>9.923104752485548</v>
      </c>
      <c r="K195" s="10">
        <f t="shared" si="94"/>
        <v>329466.66666666669</v>
      </c>
    </row>
    <row r="196" spans="1:12" ht="30" x14ac:dyDescent="0.25">
      <c r="A196" s="7" t="s">
        <v>37</v>
      </c>
      <c r="B196" s="8" t="s">
        <v>88</v>
      </c>
      <c r="C196" s="8" t="s">
        <v>14</v>
      </c>
      <c r="D196" s="14">
        <v>1</v>
      </c>
      <c r="E196" s="10">
        <v>144000</v>
      </c>
      <c r="F196" s="10">
        <v>153600</v>
      </c>
      <c r="G196" s="10">
        <v>126000</v>
      </c>
      <c r="H196" s="9">
        <f t="shared" si="95"/>
        <v>141200</v>
      </c>
      <c r="I196" s="10">
        <f t="shared" si="96"/>
        <v>14011.423910509595</v>
      </c>
      <c r="J196" s="11">
        <f t="shared" si="97"/>
        <v>9.923104752485548</v>
      </c>
      <c r="K196" s="10">
        <f t="shared" si="94"/>
        <v>141200</v>
      </c>
    </row>
    <row r="197" spans="1:12" x14ac:dyDescent="0.25">
      <c r="A197" s="7" t="s">
        <v>46</v>
      </c>
      <c r="B197" s="8" t="s">
        <v>38</v>
      </c>
      <c r="C197" s="8" t="s">
        <v>39</v>
      </c>
      <c r="D197" s="14">
        <v>485</v>
      </c>
      <c r="E197" s="10">
        <v>3026400</v>
      </c>
      <c r="F197" s="10">
        <v>3228160</v>
      </c>
      <c r="G197" s="10">
        <v>2648100</v>
      </c>
      <c r="H197" s="9">
        <f t="shared" si="95"/>
        <v>2967553.3333333335</v>
      </c>
      <c r="I197" s="10">
        <f t="shared" si="96"/>
        <v>294473.42585254333</v>
      </c>
      <c r="J197" s="11">
        <f t="shared" si="97"/>
        <v>9.923104752485548</v>
      </c>
      <c r="K197" s="10">
        <f t="shared" si="94"/>
        <v>2967553.3333333335</v>
      </c>
    </row>
    <row r="198" spans="1:12" x14ac:dyDescent="0.25">
      <c r="A198" s="7" t="s">
        <v>47</v>
      </c>
      <c r="B198" s="8" t="s">
        <v>133</v>
      </c>
      <c r="C198" s="8" t="s">
        <v>39</v>
      </c>
      <c r="D198" s="14">
        <v>140</v>
      </c>
      <c r="E198" s="10">
        <v>1747200</v>
      </c>
      <c r="F198" s="10">
        <v>1863680</v>
      </c>
      <c r="G198" s="10">
        <v>1528800</v>
      </c>
      <c r="H198" s="9">
        <f t="shared" si="95"/>
        <v>1713226.6666666667</v>
      </c>
      <c r="I198" s="10">
        <f t="shared" si="96"/>
        <v>170005.27678084976</v>
      </c>
      <c r="J198" s="11">
        <f t="shared" si="97"/>
        <v>9.923104752485548</v>
      </c>
      <c r="K198" s="10">
        <f t="shared" si="94"/>
        <v>1713226.6666666667</v>
      </c>
    </row>
    <row r="199" spans="1:12" x14ac:dyDescent="0.25">
      <c r="A199" s="20" t="s">
        <v>7</v>
      </c>
      <c r="B199" s="20"/>
      <c r="C199" s="20"/>
      <c r="D199" s="20"/>
      <c r="E199" s="9">
        <f>SUM(E183:E198)</f>
        <v>15457920</v>
      </c>
      <c r="F199" s="9">
        <f>SUM(F183:F198)</f>
        <v>16488448</v>
      </c>
      <c r="G199" s="9">
        <f>SUM(G183:G198)</f>
        <v>13525680</v>
      </c>
      <c r="H199" s="9">
        <f t="shared" si="95"/>
        <v>15157349.333333334</v>
      </c>
      <c r="I199" s="10">
        <f t="shared" si="96"/>
        <v>1504079.6520468367</v>
      </c>
      <c r="J199" s="11">
        <f t="shared" si="97"/>
        <v>9.923104752485548</v>
      </c>
      <c r="K199" s="10">
        <f>SUM(K183:K198)</f>
        <v>15157349.333333332</v>
      </c>
      <c r="L199" s="13"/>
    </row>
    <row r="200" spans="1:12" x14ac:dyDescent="0.25">
      <c r="A200" s="7" t="s">
        <v>18</v>
      </c>
      <c r="B200" s="8" t="s">
        <v>160</v>
      </c>
      <c r="C200" s="8" t="s">
        <v>161</v>
      </c>
      <c r="D200" s="14" t="s">
        <v>8</v>
      </c>
      <c r="E200" s="9">
        <v>470000</v>
      </c>
      <c r="F200" s="9">
        <v>500000</v>
      </c>
      <c r="G200" s="9">
        <v>300000</v>
      </c>
      <c r="H200" s="9">
        <f t="shared" ref="H200" si="98">AVERAGE(E200:G200)</f>
        <v>423333.33333333331</v>
      </c>
      <c r="I200" s="10">
        <f t="shared" ref="I200" si="99">SQRT(((SUM((POWER(E200-H200,2)),(POWER(F200-H200,2)),(POWER(G200-H200,2)))/(COLUMNS(E200:G200)-1))))</f>
        <v>107857.93124908958</v>
      </c>
      <c r="J200" s="11">
        <f t="shared" ref="J200" si="100">I200/H200*100</f>
        <v>25.478251476162896</v>
      </c>
      <c r="K200" s="10">
        <f>AVERAGE(E200:G200)</f>
        <v>423333.33333333331</v>
      </c>
      <c r="L200" s="13"/>
    </row>
    <row r="201" spans="1:12" x14ac:dyDescent="0.25">
      <c r="A201" s="23" t="s">
        <v>90</v>
      </c>
      <c r="B201" s="23"/>
      <c r="C201" s="23"/>
      <c r="D201" s="23"/>
      <c r="E201" s="9">
        <f>SUM(E199+E181+E166+E153+E137+E117+E108+E95+E75+E62+E49+E35+E20+E200)</f>
        <v>112392078.79999998</v>
      </c>
      <c r="F201" s="9">
        <f>SUM(F199+F181+F166+F153+F137+F117+F108+F95+F75+F62+F49+F35+F20+F200)</f>
        <v>119886049.72</v>
      </c>
      <c r="G201" s="9">
        <f t="shared" ref="G201" si="101">SUM(G199+G181+G166+G153+G137+G117+G108+G95+G75+G62+G49+G35+G20+G200)</f>
        <v>98235750.150000006</v>
      </c>
      <c r="H201" s="9">
        <f t="shared" si="95"/>
        <v>110171292.88999999</v>
      </c>
      <c r="I201" s="10">
        <f t="shared" si="96"/>
        <v>10994670.773207642</v>
      </c>
      <c r="J201" s="11">
        <f t="shared" si="97"/>
        <v>9.9796149112865731</v>
      </c>
      <c r="K201" s="9">
        <f>SUM(K199+K181+K166+K153+K137+K117+K108+K95+K75+K62+K49+K35+K20+K200)</f>
        <v>110171292.89</v>
      </c>
      <c r="L201" s="13"/>
    </row>
    <row r="202" spans="1:12" ht="15.75" customHeight="1" x14ac:dyDescent="0.25">
      <c r="A202" s="3"/>
      <c r="B202" s="1"/>
      <c r="C202" s="1"/>
      <c r="D202" s="1"/>
      <c r="E202" s="2"/>
      <c r="F202" s="2"/>
      <c r="G202" s="22" t="s">
        <v>166</v>
      </c>
      <c r="H202" s="22"/>
      <c r="I202" s="22" t="s">
        <v>167</v>
      </c>
      <c r="J202" s="22"/>
      <c r="K202" s="22"/>
    </row>
    <row r="203" spans="1:12" ht="71.25" customHeight="1" x14ac:dyDescent="0.25">
      <c r="A203" s="3"/>
      <c r="B203" s="1"/>
      <c r="C203" s="1"/>
      <c r="D203" s="1"/>
      <c r="E203" s="2"/>
      <c r="F203" s="2"/>
      <c r="G203" s="22"/>
      <c r="H203" s="22"/>
      <c r="I203" s="22"/>
      <c r="J203" s="22"/>
      <c r="K203" s="22"/>
    </row>
    <row r="204" spans="1:12" x14ac:dyDescent="0.25">
      <c r="J204" s="16"/>
      <c r="K204" s="17"/>
    </row>
  </sheetData>
  <mergeCells count="31">
    <mergeCell ref="A201:D201"/>
    <mergeCell ref="A20:D20"/>
    <mergeCell ref="A182:K182"/>
    <mergeCell ref="G202:H203"/>
    <mergeCell ref="I202:K203"/>
    <mergeCell ref="A199:D199"/>
    <mergeCell ref="A63:K63"/>
    <mergeCell ref="A76:K76"/>
    <mergeCell ref="A96:K96"/>
    <mergeCell ref="A109:K109"/>
    <mergeCell ref="A118:K118"/>
    <mergeCell ref="A138:K138"/>
    <mergeCell ref="A154:K154"/>
    <mergeCell ref="A62:D62"/>
    <mergeCell ref="A75:D75"/>
    <mergeCell ref="A166:D166"/>
    <mergeCell ref="B1:K1"/>
    <mergeCell ref="A181:D181"/>
    <mergeCell ref="A95:D95"/>
    <mergeCell ref="A108:D108"/>
    <mergeCell ref="A117:D117"/>
    <mergeCell ref="A137:D137"/>
    <mergeCell ref="A153:D153"/>
    <mergeCell ref="A167:K167"/>
    <mergeCell ref="G2:K2"/>
    <mergeCell ref="A4:K4"/>
    <mergeCell ref="A21:K21"/>
    <mergeCell ref="A36:K36"/>
    <mergeCell ref="A50:K50"/>
    <mergeCell ref="A35:D35"/>
    <mergeCell ref="A49:D49"/>
  </mergeCells>
  <phoneticPr fontId="4" type="noConversion"/>
  <pageMargins left="0.7" right="0.7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</cp:lastModifiedBy>
  <cp:lastPrinted>2024-05-20T14:11:39Z</cp:lastPrinted>
  <dcterms:created xsi:type="dcterms:W3CDTF">2020-03-30T09:18:46Z</dcterms:created>
  <dcterms:modified xsi:type="dcterms:W3CDTF">2024-05-28T11:29:44Z</dcterms:modified>
</cp:coreProperties>
</file>