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22 закупка 07.2023 (Дополнительные площадки Североморск)\"/>
    </mc:Choice>
  </mc:AlternateContent>
  <bookViews>
    <workbookView xWindow="0" yWindow="0" windowWidth="25095" windowHeight="8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G19" i="1"/>
  <c r="E19" i="1"/>
  <c r="H3" i="1" l="1"/>
  <c r="I3" i="1" s="1"/>
  <c r="J3" i="1" s="1"/>
  <c r="K3" i="1"/>
  <c r="H4" i="1"/>
  <c r="I4" i="1" s="1"/>
  <c r="J4" i="1" s="1"/>
  <c r="K4" i="1"/>
  <c r="H5" i="1"/>
  <c r="I5" i="1" s="1"/>
  <c r="J5" i="1" s="1"/>
  <c r="K5" i="1"/>
  <c r="H6" i="1"/>
  <c r="I6" i="1" s="1"/>
  <c r="J6" i="1" s="1"/>
  <c r="K6" i="1"/>
  <c r="H7" i="1"/>
  <c r="I7" i="1" s="1"/>
  <c r="J7" i="1" s="1"/>
  <c r="K7" i="1"/>
  <c r="H8" i="1"/>
  <c r="I8" i="1" s="1"/>
  <c r="J8" i="1" s="1"/>
  <c r="K8" i="1"/>
  <c r="H9" i="1"/>
  <c r="I9" i="1" s="1"/>
  <c r="J9" i="1" s="1"/>
  <c r="K9" i="1"/>
  <c r="H10" i="1"/>
  <c r="I10" i="1" s="1"/>
  <c r="J10" i="1" s="1"/>
  <c r="K10" i="1"/>
  <c r="H11" i="1"/>
  <c r="I11" i="1" s="1"/>
  <c r="J11" i="1" s="1"/>
  <c r="K11" i="1"/>
  <c r="H12" i="1"/>
  <c r="I12" i="1" s="1"/>
  <c r="J12" i="1" s="1"/>
  <c r="K12" i="1"/>
  <c r="H13" i="1"/>
  <c r="I13" i="1" s="1"/>
  <c r="J13" i="1" s="1"/>
  <c r="K13" i="1"/>
  <c r="H14" i="1"/>
  <c r="I14" i="1" s="1"/>
  <c r="J14" i="1" s="1"/>
  <c r="K14" i="1"/>
  <c r="H15" i="1"/>
  <c r="I15" i="1" s="1"/>
  <c r="J15" i="1" s="1"/>
  <c r="K15" i="1"/>
  <c r="H16" i="1"/>
  <c r="I16" i="1" s="1"/>
  <c r="J16" i="1" s="1"/>
  <c r="K16" i="1"/>
  <c r="H17" i="1"/>
  <c r="I17" i="1" s="1"/>
  <c r="J17" i="1" s="1"/>
  <c r="K17" i="1"/>
  <c r="H18" i="1"/>
  <c r="I18" i="1" s="1"/>
  <c r="J18" i="1" s="1"/>
  <c r="K18" i="1"/>
  <c r="K19" i="1" l="1"/>
  <c r="H19" i="1"/>
  <c r="I19" i="1" s="1"/>
  <c r="J19" i="1" s="1"/>
</calcChain>
</file>

<file path=xl/sharedStrings.xml><?xml version="1.0" encoding="utf-8"?>
<sst xmlns="http://schemas.openxmlformats.org/spreadsheetml/2006/main" count="63" uniqueCount="48">
  <si>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</si>
  <si>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</si>
  <si>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</si>
  <si>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</si>
  <si>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</si>
  <si>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</si>
  <si>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</si>
  <si>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</si>
  <si>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</si>
  <si>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</si>
  <si>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Директор АНО «Центр городского развития Мурманской области»</t>
  </si>
  <si>
    <t>__________ В. А. Миронова</t>
  </si>
  <si>
    <t>Среднее Квадратичное отлонение</t>
  </si>
  <si>
    <t>Объект закупки</t>
  </si>
  <si>
    <t xml:space="preserve">Игровой комплекс </t>
  </si>
  <si>
    <t>шт.</t>
  </si>
  <si>
    <t>Домик</t>
  </si>
  <si>
    <t>Качалка-балансир</t>
  </si>
  <si>
    <t>Качели</t>
  </si>
  <si>
    <t>Диван парковый</t>
  </si>
  <si>
    <t>Урна со вставкой</t>
  </si>
  <si>
    <t>Информационный стенд</t>
  </si>
  <si>
    <t>Доставка</t>
  </si>
  <si>
    <t>Песочница</t>
  </si>
  <si>
    <t>1</t>
  </si>
  <si>
    <t>6</t>
  </si>
  <si>
    <t>3</t>
  </si>
  <si>
    <t>2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</si>
  <si>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</si>
  <si>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</si>
  <si>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</si>
  <si>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</si>
  <si>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</si>
  <si>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</si>
  <si>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</si>
  <si>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</si>
  <si>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</si>
  <si>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</si>
  <si>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</si>
  <si>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</si>
  <si>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Горка</t>
  </si>
  <si>
    <t>Игровой комплекс</t>
  </si>
  <si>
    <t>Столик овальный</t>
  </si>
  <si>
    <t>Качели комби 3</t>
  </si>
  <si>
    <t>Карусель с резиновым покрытием</t>
  </si>
  <si>
    <t>Беседка</t>
  </si>
  <si>
    <t>усл. ед..</t>
  </si>
  <si>
    <t>поставка оборудования (13.07.2023)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</si>
</sst>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28515625" style="5" customWidth="1"/>
    <col min="2" max="2" width="47.85546875" customWidth="1"/>
    <col min="3" max="3" width="17.570312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1.7109375" style="12" bestFit="1" customWidth="1"/>
    <col min="14" max="14" width="11.7109375" style="3" bestFit="1" customWidth="1"/>
  </cols>
  <sheetData>
    <row r="1" spans="1:11" ht="54" customHeight="1" x14ac:dyDescent="0.25">
      <c r="A1" s="8"/>
      <c r="B1" s="9"/>
      <c r="C1" s="9"/>
      <c r="D1" s="9"/>
      <c r="E1" s="10"/>
      <c r="F1" s="10"/>
      <c r="G1" s="19" t="s">
        <v>47</v>
      </c>
      <c r="H1" s="19"/>
      <c r="I1" s="19"/>
      <c r="J1" s="19"/>
      <c r="K1" s="19"/>
    </row>
    <row r="2" spans="1:11" ht="60" x14ac:dyDescent="0.25">
      <c r="A2" s="14" t="s">
        <v>3</v>
      </c>
      <c r="B2" s="14" t="s">
        <v>13</v>
      </c>
      <c r="C2" s="15" t="s">
        <v>0</v>
      </c>
      <c r="D2" s="15" t="s">
        <v>1</v>
      </c>
      <c r="E2" s="11" t="s">
        <v>5</v>
      </c>
      <c r="F2" s="11" t="s">
        <v>6</v>
      </c>
      <c r="G2" s="11" t="s">
        <v>7</v>
      </c>
      <c r="H2" s="11" t="s">
        <v>2</v>
      </c>
      <c r="I2" s="11" t="s">
        <v>12</v>
      </c>
      <c r="J2" s="11" t="s">
        <v>4</v>
      </c>
      <c r="K2" s="11" t="s">
        <v>8</v>
      </c>
    </row>
    <row r="3" spans="1:11" x14ac:dyDescent="0.25">
      <c r="A3" s="14" t="s">
        <v>24</v>
      </c>
      <c r="B3" s="14" t="s">
        <v>14</v>
      </c>
      <c r="C3" s="15" t="s">
        <v>15</v>
      </c>
      <c r="D3" s="15">
        <v>1</v>
      </c>
      <c r="E3" s="11">
        <v>1486100</v>
      </c>
      <c r="F3" s="11">
        <v>1563800</v>
      </c>
      <c r="G3" s="11">
        <v>1640000</v>
      </c>
      <c r="H3" s="11">
        <f t="shared" ref="H3:H18" si="0">AVERAGE(E3:G3)</f>
        <v>1563300</v>
      </c>
      <c r="I3" s="13">
        <f t="shared" ref="I3:I18" si="1">SQRT(((SUM((POWER(E3-H3,2)),(POWER(F3-H3,2)),(POWER(G3-H3,2)))/(COLUMNS(E3:G3)-1))))</f>
        <v>76951.218313942241</v>
      </c>
      <c r="J3" s="16">
        <f t="shared" ref="J3:J18" si="2">I3/H3*100</f>
        <v>4.9223577249371351</v>
      </c>
      <c r="K3" s="11">
        <f t="shared" ref="K3:K18" si="3">AVERAGE(E3:G3)</f>
        <v>1563300</v>
      </c>
    </row>
    <row r="4" spans="1:11" x14ac:dyDescent="0.25">
      <c r="A4" s="14" t="s">
        <v>27</v>
      </c>
      <c r="B4" s="14" t="s">
        <v>40</v>
      </c>
      <c r="C4" s="15" t="s">
        <v>15</v>
      </c>
      <c r="D4" s="15">
        <v>1</v>
      </c>
      <c r="E4" s="11">
        <v>228600</v>
      </c>
      <c r="F4" s="11">
        <v>240400</v>
      </c>
      <c r="G4" s="11">
        <v>252500</v>
      </c>
      <c r="H4" s="11">
        <f t="shared" si="0"/>
        <v>240500</v>
      </c>
      <c r="I4" s="13">
        <f t="shared" si="1"/>
        <v>11950.313803411189</v>
      </c>
      <c r="J4" s="16">
        <f t="shared" si="2"/>
        <v>4.9689454484038205</v>
      </c>
      <c r="K4" s="11">
        <f t="shared" si="3"/>
        <v>240500</v>
      </c>
    </row>
    <row r="5" spans="1:11" x14ac:dyDescent="0.25">
      <c r="A5" s="14" t="s">
        <v>26</v>
      </c>
      <c r="B5" s="14" t="s">
        <v>41</v>
      </c>
      <c r="C5" s="15" t="s">
        <v>15</v>
      </c>
      <c r="D5" s="15">
        <v>1</v>
      </c>
      <c r="E5" s="11">
        <v>860500</v>
      </c>
      <c r="F5" s="11">
        <v>903700</v>
      </c>
      <c r="G5" s="11">
        <v>950000</v>
      </c>
      <c r="H5" s="11">
        <f t="shared" si="0"/>
        <v>904733.33333333337</v>
      </c>
      <c r="I5" s="13">
        <f t="shared" si="1"/>
        <v>44758.946964080082</v>
      </c>
      <c r="J5" s="16">
        <f t="shared" si="2"/>
        <v>4.9471977338530779</v>
      </c>
      <c r="K5" s="11">
        <f t="shared" si="3"/>
        <v>904733.33333333337</v>
      </c>
    </row>
    <row r="6" spans="1:11" x14ac:dyDescent="0.25">
      <c r="A6" s="14" t="s">
        <v>28</v>
      </c>
      <c r="B6" s="14" t="s">
        <v>17</v>
      </c>
      <c r="C6" s="15" t="s">
        <v>15</v>
      </c>
      <c r="D6" s="15">
        <v>1</v>
      </c>
      <c r="E6" s="11">
        <v>94000</v>
      </c>
      <c r="F6" s="11">
        <v>98000</v>
      </c>
      <c r="G6" s="11">
        <v>103000</v>
      </c>
      <c r="H6" s="11">
        <f t="shared" si="0"/>
        <v>98333.333333333328</v>
      </c>
      <c r="I6" s="13">
        <f t="shared" si="1"/>
        <v>4509.2497528228942</v>
      </c>
      <c r="J6" s="16">
        <f t="shared" si="2"/>
        <v>4.5856777147351462</v>
      </c>
      <c r="K6" s="11">
        <f t="shared" si="3"/>
        <v>98333.333333333328</v>
      </c>
    </row>
    <row r="7" spans="1:11" x14ac:dyDescent="0.25">
      <c r="A7" s="14" t="s">
        <v>29</v>
      </c>
      <c r="B7" s="14" t="s">
        <v>23</v>
      </c>
      <c r="C7" s="15" t="s">
        <v>15</v>
      </c>
      <c r="D7" s="15">
        <v>1</v>
      </c>
      <c r="E7" s="11">
        <v>164500</v>
      </c>
      <c r="F7" s="11">
        <v>172100</v>
      </c>
      <c r="G7" s="11">
        <v>180000</v>
      </c>
      <c r="H7" s="11">
        <f t="shared" si="0"/>
        <v>172200</v>
      </c>
      <c r="I7" s="13">
        <f t="shared" si="1"/>
        <v>7750.4838558634519</v>
      </c>
      <c r="J7" s="16">
        <f t="shared" si="2"/>
        <v>4.5008617049148967</v>
      </c>
      <c r="K7" s="11">
        <f t="shared" si="3"/>
        <v>172200</v>
      </c>
    </row>
    <row r="8" spans="1:11" x14ac:dyDescent="0.25">
      <c r="A8" s="14" t="s">
        <v>25</v>
      </c>
      <c r="B8" s="14" t="s">
        <v>16</v>
      </c>
      <c r="C8" s="15" t="s">
        <v>15</v>
      </c>
      <c r="D8" s="15">
        <v>1</v>
      </c>
      <c r="E8" s="11">
        <v>147000</v>
      </c>
      <c r="F8" s="11">
        <v>154800</v>
      </c>
      <c r="G8" s="11">
        <v>162500</v>
      </c>
      <c r="H8" s="11">
        <f t="shared" si="0"/>
        <v>154766.66666666666</v>
      </c>
      <c r="I8" s="13">
        <f t="shared" si="1"/>
        <v>7750.0537632543774</v>
      </c>
      <c r="J8" s="16">
        <f t="shared" si="2"/>
        <v>5.0075729678576639</v>
      </c>
      <c r="K8" s="11">
        <f t="shared" si="3"/>
        <v>154766.66666666666</v>
      </c>
    </row>
    <row r="9" spans="1:11" x14ac:dyDescent="0.25">
      <c r="A9" s="14" t="s">
        <v>30</v>
      </c>
      <c r="B9" s="14" t="s">
        <v>42</v>
      </c>
      <c r="C9" s="15" t="s">
        <v>15</v>
      </c>
      <c r="D9" s="15">
        <v>1</v>
      </c>
      <c r="E9" s="11">
        <v>50500</v>
      </c>
      <c r="F9" s="11">
        <v>53100</v>
      </c>
      <c r="G9" s="11">
        <v>55000</v>
      </c>
      <c r="H9" s="11">
        <f t="shared" si="0"/>
        <v>52866.666666666664</v>
      </c>
      <c r="I9" s="13">
        <f t="shared" si="1"/>
        <v>2259.0558499809904</v>
      </c>
      <c r="J9" s="16">
        <f t="shared" si="2"/>
        <v>4.2731195144659342</v>
      </c>
      <c r="K9" s="11">
        <f t="shared" si="3"/>
        <v>52866.666666666664</v>
      </c>
    </row>
    <row r="10" spans="1:11" x14ac:dyDescent="0.25">
      <c r="A10" s="14" t="s">
        <v>31</v>
      </c>
      <c r="B10" s="14" t="s">
        <v>43</v>
      </c>
      <c r="C10" s="15" t="s">
        <v>15</v>
      </c>
      <c r="D10" s="15">
        <v>1</v>
      </c>
      <c r="E10" s="11">
        <v>430000</v>
      </c>
      <c r="F10" s="11">
        <v>449000</v>
      </c>
      <c r="G10" s="11">
        <v>471000</v>
      </c>
      <c r="H10" s="11">
        <f t="shared" si="0"/>
        <v>450000</v>
      </c>
      <c r="I10" s="13">
        <f t="shared" si="1"/>
        <v>20518.284528683191</v>
      </c>
      <c r="J10" s="16">
        <f t="shared" si="2"/>
        <v>4.5596187841518194</v>
      </c>
      <c r="K10" s="11">
        <f t="shared" si="3"/>
        <v>450000</v>
      </c>
    </row>
    <row r="11" spans="1:11" x14ac:dyDescent="0.25">
      <c r="A11" s="14" t="s">
        <v>32</v>
      </c>
      <c r="B11" s="14" t="s">
        <v>17</v>
      </c>
      <c r="C11" s="15" t="s">
        <v>15</v>
      </c>
      <c r="D11" s="15">
        <v>1</v>
      </c>
      <c r="E11" s="11">
        <v>45500</v>
      </c>
      <c r="F11" s="11">
        <v>47900</v>
      </c>
      <c r="G11" s="11">
        <v>51000</v>
      </c>
      <c r="H11" s="11">
        <f t="shared" si="0"/>
        <v>48133.333333333336</v>
      </c>
      <c r="I11" s="13">
        <f t="shared" si="1"/>
        <v>2757.414247684474</v>
      </c>
      <c r="J11" s="16">
        <f t="shared" si="2"/>
        <v>5.7286999605633113</v>
      </c>
      <c r="K11" s="11">
        <f t="shared" si="3"/>
        <v>48133.333333333336</v>
      </c>
    </row>
    <row r="12" spans="1:11" x14ac:dyDescent="0.25">
      <c r="A12" s="14" t="s">
        <v>33</v>
      </c>
      <c r="B12" s="14" t="s">
        <v>44</v>
      </c>
      <c r="C12" s="15" t="s">
        <v>15</v>
      </c>
      <c r="D12" s="15">
        <v>1</v>
      </c>
      <c r="E12" s="11">
        <v>185500</v>
      </c>
      <c r="F12" s="11">
        <v>195200</v>
      </c>
      <c r="G12" s="11">
        <v>205000</v>
      </c>
      <c r="H12" s="11">
        <f t="shared" si="0"/>
        <v>195233.33333333334</v>
      </c>
      <c r="I12" s="13">
        <f t="shared" si="1"/>
        <v>9750.0427349490801</v>
      </c>
      <c r="J12" s="16">
        <f t="shared" si="2"/>
        <v>4.9940461336601061</v>
      </c>
      <c r="K12" s="11">
        <f t="shared" si="3"/>
        <v>195233.33333333334</v>
      </c>
    </row>
    <row r="13" spans="1:11" x14ac:dyDescent="0.25">
      <c r="A13" s="14" t="s">
        <v>34</v>
      </c>
      <c r="B13" s="14" t="s">
        <v>18</v>
      </c>
      <c r="C13" s="15" t="s">
        <v>15</v>
      </c>
      <c r="D13" s="15">
        <v>1</v>
      </c>
      <c r="E13" s="11">
        <v>65700</v>
      </c>
      <c r="F13" s="11">
        <v>69100</v>
      </c>
      <c r="G13" s="11">
        <v>72500</v>
      </c>
      <c r="H13" s="11">
        <f t="shared" si="0"/>
        <v>69100</v>
      </c>
      <c r="I13" s="13">
        <f t="shared" si="1"/>
        <v>3400</v>
      </c>
      <c r="J13" s="16">
        <f t="shared" si="2"/>
        <v>4.9204052098408102</v>
      </c>
      <c r="K13" s="11">
        <f t="shared" si="3"/>
        <v>69100</v>
      </c>
    </row>
    <row r="14" spans="1:11" x14ac:dyDescent="0.25">
      <c r="A14" s="14" t="s">
        <v>35</v>
      </c>
      <c r="B14" s="14" t="s">
        <v>45</v>
      </c>
      <c r="C14" s="15" t="s">
        <v>15</v>
      </c>
      <c r="D14" s="15">
        <v>2</v>
      </c>
      <c r="E14" s="11">
        <v>341800</v>
      </c>
      <c r="F14" s="11">
        <v>358200</v>
      </c>
      <c r="G14" s="11">
        <v>376000</v>
      </c>
      <c r="H14" s="11">
        <f t="shared" si="0"/>
        <v>358666.66666666669</v>
      </c>
      <c r="I14" s="13">
        <f t="shared" si="1"/>
        <v>17104.775161729936</v>
      </c>
      <c r="J14" s="16">
        <f t="shared" si="2"/>
        <v>4.7689893573596471</v>
      </c>
      <c r="K14" s="11">
        <f t="shared" si="3"/>
        <v>358666.66666666669</v>
      </c>
    </row>
    <row r="15" spans="1:11" x14ac:dyDescent="0.25">
      <c r="A15" s="14" t="s">
        <v>36</v>
      </c>
      <c r="B15" s="14" t="s">
        <v>19</v>
      </c>
      <c r="C15" s="15" t="s">
        <v>15</v>
      </c>
      <c r="D15" s="15">
        <v>8</v>
      </c>
      <c r="E15" s="11">
        <v>298400</v>
      </c>
      <c r="F15" s="11">
        <v>312000</v>
      </c>
      <c r="G15" s="11">
        <v>328000</v>
      </c>
      <c r="H15" s="11">
        <f t="shared" si="0"/>
        <v>312800</v>
      </c>
      <c r="I15" s="13">
        <f t="shared" si="1"/>
        <v>14816.207341961708</v>
      </c>
      <c r="J15" s="16">
        <f t="shared" si="2"/>
        <v>4.7366391758189605</v>
      </c>
      <c r="K15" s="11">
        <f t="shared" si="3"/>
        <v>312800</v>
      </c>
    </row>
    <row r="16" spans="1:11" x14ac:dyDescent="0.25">
      <c r="A16" s="14" t="s">
        <v>37</v>
      </c>
      <c r="B16" s="14" t="s">
        <v>20</v>
      </c>
      <c r="C16" s="15" t="s">
        <v>15</v>
      </c>
      <c r="D16" s="15">
        <v>6</v>
      </c>
      <c r="E16" s="11">
        <v>198000</v>
      </c>
      <c r="F16" s="11">
        <v>208200</v>
      </c>
      <c r="G16" s="11">
        <v>219000</v>
      </c>
      <c r="H16" s="11">
        <f t="shared" si="0"/>
        <v>208400</v>
      </c>
      <c r="I16" s="13">
        <f t="shared" si="1"/>
        <v>10501.428474260061</v>
      </c>
      <c r="J16" s="16">
        <f t="shared" si="2"/>
        <v>5.039073164232275</v>
      </c>
      <c r="K16" s="11">
        <f t="shared" si="3"/>
        <v>208400</v>
      </c>
    </row>
    <row r="17" spans="1:11" x14ac:dyDescent="0.25">
      <c r="A17" s="14" t="s">
        <v>38</v>
      </c>
      <c r="B17" s="14" t="s">
        <v>21</v>
      </c>
      <c r="C17" s="15" t="s">
        <v>15</v>
      </c>
      <c r="D17" s="15">
        <v>1</v>
      </c>
      <c r="E17" s="11">
        <v>40000</v>
      </c>
      <c r="F17" s="11">
        <v>42200</v>
      </c>
      <c r="G17" s="11">
        <v>44000</v>
      </c>
      <c r="H17" s="11">
        <f t="shared" si="0"/>
        <v>42066.666666666664</v>
      </c>
      <c r="I17" s="13">
        <f t="shared" si="1"/>
        <v>2003.3305601755626</v>
      </c>
      <c r="J17" s="16">
        <f t="shared" si="2"/>
        <v>4.762275499624951</v>
      </c>
      <c r="K17" s="11">
        <f t="shared" si="3"/>
        <v>42066.666666666664</v>
      </c>
    </row>
    <row r="18" spans="1:11" x14ac:dyDescent="0.25">
      <c r="A18" s="14" t="s">
        <v>39</v>
      </c>
      <c r="B18" s="14" t="s">
        <v>22</v>
      </c>
      <c r="C18" s="15" t="s">
        <v>46</v>
      </c>
      <c r="D18" s="15">
        <v>1</v>
      </c>
      <c r="E18" s="11">
        <v>500000</v>
      </c>
      <c r="F18" s="11">
        <v>470000</v>
      </c>
      <c r="G18" s="11">
        <v>490000</v>
      </c>
      <c r="H18" s="11">
        <f t="shared" si="0"/>
        <v>486666.66666666669</v>
      </c>
      <c r="I18" s="13">
        <f t="shared" si="1"/>
        <v>15275.252316519467</v>
      </c>
      <c r="J18" s="16">
        <f t="shared" si="2"/>
        <v>3.1387504759971505</v>
      </c>
      <c r="K18" s="11">
        <f t="shared" si="3"/>
        <v>486666.66666666669</v>
      </c>
    </row>
    <row r="19" spans="1:11" x14ac:dyDescent="0.25">
      <c r="A19" s="18" t="s">
        <v>9</v>
      </c>
      <c r="B19" s="18"/>
      <c r="C19" s="18"/>
      <c r="D19" s="18"/>
      <c r="E19" s="17">
        <f>SUM(E3:E18)</f>
        <v>5136100</v>
      </c>
      <c r="F19" s="17">
        <f t="shared" ref="F19:G19" si="4">SUM(F3:F18)</f>
        <v>5337700</v>
      </c>
      <c r="G19" s="17">
        <f t="shared" si="4"/>
        <v>5599500</v>
      </c>
      <c r="H19" s="11">
        <f>AVERAGE(E19:G19)</f>
        <v>5357766.666666667</v>
      </c>
      <c r="I19" s="13">
        <f>SQRT(((SUM((POWER(E19-H19,2)),(POWER(F19-H19,2)),(POWER(G19-H19,2)))/(COLUMNS(E19:G19)-1))))</f>
        <v>232350.79800451157</v>
      </c>
      <c r="J19" s="16">
        <f>I19/H19*100</f>
        <v>4.3367099103079934</v>
      </c>
      <c r="K19" s="11">
        <f>SUM(K3:K18)</f>
        <v>5357766.6666666679</v>
      </c>
    </row>
    <row r="20" spans="1:11" ht="32.25" customHeight="1" x14ac:dyDescent="0.25">
      <c r="A20" s="4"/>
      <c r="B20" s="1"/>
      <c r="C20" s="1"/>
      <c r="D20" s="1"/>
      <c r="E20" s="2"/>
      <c r="F20" s="20" t="s">
        <v>10</v>
      </c>
      <c r="G20" s="20"/>
      <c r="H20" s="20"/>
      <c r="I20" s="20"/>
      <c r="J20" s="20" t="s">
        <v>11</v>
      </c>
      <c r="K20" s="20"/>
    </row>
    <row r="21" spans="1:11" ht="30.75" customHeight="1" x14ac:dyDescent="0.25">
      <c r="A21" s="4"/>
      <c r="B21" s="1"/>
      <c r="C21" s="1"/>
      <c r="D21" s="1"/>
      <c r="E21" s="2"/>
      <c r="F21" s="21"/>
      <c r="G21" s="21"/>
      <c r="H21" s="21"/>
      <c r="I21" s="21"/>
      <c r="J21" s="21"/>
      <c r="K21" s="21"/>
    </row>
    <row r="22" spans="1:11" ht="15.75" x14ac:dyDescent="0.25">
      <c r="J22" s="6"/>
      <c r="K22" s="7"/>
    </row>
  </sheetData>
  <mergeCells count="4">
    <mergeCell ref="A19:D19"/>
    <mergeCell ref="G1:K1"/>
    <mergeCell ref="J20:K21"/>
    <mergeCell ref="F20:I21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2023-06-16T14:59:02Z</cp:lastPrinted>
  <dcterms:created xsi:type="dcterms:W3CDTF">2020-03-30T09:18:46Z</dcterms:created>
  <dcterms:modified xsi:type="dcterms:W3CDTF">2023-07-13T11:15:45Z</dcterms:modified>
</cp:coreProperties>
</file>