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21 закупка 07.2023 (Дополнительные площадки поставка Александровск)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F34" i="1"/>
  <c r="G34" i="1"/>
  <c r="H4" i="1"/>
  <c r="I4" i="1" s="1"/>
  <c r="J4" i="1" s="1"/>
  <c r="K4" i="1"/>
  <c r="H5" i="1"/>
  <c r="I5" i="1" s="1"/>
  <c r="J5" i="1" s="1"/>
  <c r="K5" i="1"/>
  <c r="H6" i="1"/>
  <c r="I6" i="1" s="1"/>
  <c r="J6" i="1" s="1"/>
  <c r="K6" i="1"/>
  <c r="H7" i="1"/>
  <c r="I7" i="1" s="1"/>
  <c r="J7" i="1" s="1"/>
  <c r="K7" i="1"/>
  <c r="H8" i="1"/>
  <c r="I8" i="1" s="1"/>
  <c r="J8" i="1" s="1"/>
  <c r="K8" i="1"/>
  <c r="H9" i="1"/>
  <c r="I9" i="1" s="1"/>
  <c r="J9" i="1" s="1"/>
  <c r="K9" i="1"/>
  <c r="H10" i="1"/>
  <c r="I10" i="1" s="1"/>
  <c r="J10" i="1" s="1"/>
  <c r="K10" i="1"/>
  <c r="H11" i="1"/>
  <c r="I11" i="1" s="1"/>
  <c r="J11" i="1" s="1"/>
  <c r="K11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5" i="1"/>
  <c r="I15" i="1" s="1"/>
  <c r="J15" i="1" s="1"/>
  <c r="K15" i="1"/>
  <c r="H16" i="1"/>
  <c r="I16" i="1" s="1"/>
  <c r="J16" i="1" s="1"/>
  <c r="K16" i="1"/>
  <c r="H17" i="1"/>
  <c r="I17" i="1" s="1"/>
  <c r="J17" i="1" s="1"/>
  <c r="K17" i="1"/>
  <c r="H18" i="1"/>
  <c r="I18" i="1" s="1"/>
  <c r="J18" i="1" s="1"/>
  <c r="K18" i="1"/>
  <c r="H19" i="1"/>
  <c r="I19" i="1" s="1"/>
  <c r="J19" i="1" s="1"/>
  <c r="K19" i="1"/>
  <c r="H21" i="1"/>
  <c r="I21" i="1" s="1"/>
  <c r="J21" i="1" s="1"/>
  <c r="K21" i="1"/>
  <c r="H22" i="1"/>
  <c r="I22" i="1" s="1"/>
  <c r="J22" i="1" s="1"/>
  <c r="K22" i="1"/>
  <c r="H23" i="1"/>
  <c r="I23" i="1" s="1"/>
  <c r="J23" i="1" s="1"/>
  <c r="K23" i="1"/>
  <c r="H24" i="1"/>
  <c r="I24" i="1" s="1"/>
  <c r="J24" i="1" s="1"/>
  <c r="K24" i="1"/>
  <c r="H25" i="1"/>
  <c r="I25" i="1" s="1"/>
  <c r="J25" i="1" s="1"/>
  <c r="K25" i="1"/>
  <c r="H26" i="1"/>
  <c r="I26" i="1" s="1"/>
  <c r="J26" i="1" s="1"/>
  <c r="K26" i="1"/>
  <c r="H27" i="1"/>
  <c r="I27" i="1" s="1"/>
  <c r="J27" i="1" s="1"/>
  <c r="K27" i="1"/>
  <c r="H28" i="1"/>
  <c r="I28" i="1" s="1"/>
  <c r="J28" i="1" s="1"/>
  <c r="K28" i="1"/>
  <c r="H29" i="1"/>
  <c r="I29" i="1" s="1"/>
  <c r="J29" i="1" s="1"/>
  <c r="K29" i="1"/>
  <c r="H30" i="1"/>
  <c r="I30" i="1" s="1"/>
  <c r="J30" i="1" s="1"/>
  <c r="K30" i="1"/>
  <c r="H31" i="1"/>
  <c r="I31" i="1" s="1"/>
  <c r="J31" i="1" s="1"/>
  <c r="K31" i="1"/>
  <c r="H32" i="1"/>
  <c r="I32" i="1" s="1"/>
  <c r="J32" i="1" s="1"/>
  <c r="K32" i="1"/>
  <c r="H33" i="1"/>
  <c r="I33" i="1" s="1"/>
  <c r="J33" i="1" s="1"/>
  <c r="K33" i="1"/>
  <c r="H34" i="1" l="1"/>
  <c r="K34" i="1"/>
  <c r="I34" i="1"/>
  <c r="J34" i="1" s="1"/>
</calcChain>
</file>

<file path=xl/sharedStrings.xml><?xml version="1.0" encoding="utf-8"?>
<sst xmlns="http://schemas.openxmlformats.org/spreadsheetml/2006/main" count="104" uniqueCount="67">
  <si>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</si>
  <si>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</si>
  <si>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</si>
  <si>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</si>
  <si>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</si>
  <si>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</si>
  <si>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</si>
  <si>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</si>
  <si>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</si>
  <si>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</si>
  <si>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Директор АНО «Центр городского развития Мурманской области»</t>
  </si>
  <si>
    <t>__________ В. А. Миронова</t>
  </si>
  <si>
    <t>Среднее Квадратичное отлонение</t>
  </si>
  <si>
    <t>Объект закупки</t>
  </si>
  <si>
    <t>Мурманская обл., ЗАТО Александровск, г. Гаджиево, ул. Душенова, в районе домов 91-95</t>
  </si>
  <si>
    <t xml:space="preserve">Игровой комплекс </t>
  </si>
  <si>
    <t>шт.</t>
  </si>
  <si>
    <t>Качели "Гнездо"</t>
  </si>
  <si>
    <t>Качели двойные</t>
  </si>
  <si>
    <t>Карусель</t>
  </si>
  <si>
    <t>Песочный дворик</t>
  </si>
  <si>
    <t>Домик</t>
  </si>
  <si>
    <t>Горка одинарная</t>
  </si>
  <si>
    <t>Качалка-балансир</t>
  </si>
  <si>
    <t>Качели</t>
  </si>
  <si>
    <t>Грузовичок с горкой</t>
  </si>
  <si>
    <t>Диван парковый</t>
  </si>
  <si>
    <t>Урна со вставкой</t>
  </si>
  <si>
    <t>Информационный стенд</t>
  </si>
  <si>
    <t>Доставка</t>
  </si>
  <si>
    <t>усл. ед.</t>
  </si>
  <si>
    <t>Мурманская обл., ЗАТО Александровск, г. Полярный, ул. Красный Горн, в районе домов 21-23</t>
  </si>
  <si>
    <t>Качели комби</t>
  </si>
  <si>
    <t>Песочница</t>
  </si>
  <si>
    <t>Бум-бревно</t>
  </si>
  <si>
    <t>Спортивный комплекс</t>
  </si>
  <si>
    <t>Тантамареска</t>
  </si>
  <si>
    <t>1</t>
  </si>
  <si>
    <t>6</t>
  </si>
  <si>
    <t>3</t>
  </si>
  <si>
    <t>2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</si>
  <si>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</si>
  <si>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</si>
  <si>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</si>
  <si>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</si>
  <si>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</si>
  <si>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</si>
  <si>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</si>
  <si>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</si>
  <si>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</si>
  <si>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</si>
  <si>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</si>
  <si>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</si>
  <si>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</si>
  <si>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</si>
  <si>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</si>
  <si>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</si>
  <si>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</si>
  <si>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</si>
  <si>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</si>
  <si>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</si>
  <si>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</si>
  <si>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</si>
  <si>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</si>
  <si>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</si>
  <si>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</si>
  <si>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поставка оборудования (12.07.2023)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</si>
</sst>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Normal="100" workbookViewId="0">
      <selection activeCell="A3" sqref="A3:K3"/>
    </sheetView>
  </sheetViews>
  <sheetFormatPr defaultRowHeight="15" x14ac:dyDescent="0.25"/>
  <cols>
    <col min="1" max="1" width="8.28515625" style="5" customWidth="1"/>
    <col min="2" max="2" width="47.85546875" customWidth="1"/>
    <col min="3" max="3" width="17.570312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1.7109375" style="12" bestFit="1" customWidth="1"/>
    <col min="14" max="14" width="11.7109375" style="3" bestFit="1" customWidth="1"/>
  </cols>
  <sheetData>
    <row r="1" spans="1:11" ht="54" customHeight="1" x14ac:dyDescent="0.25">
      <c r="A1" s="8"/>
      <c r="B1" s="9"/>
      <c r="C1" s="9"/>
      <c r="D1" s="9"/>
      <c r="E1" s="10"/>
      <c r="F1" s="10"/>
      <c r="G1" s="20" t="s">
        <v>66</v>
      </c>
      <c r="H1" s="20"/>
      <c r="I1" s="20"/>
      <c r="J1" s="20"/>
      <c r="K1" s="20"/>
    </row>
    <row r="2" spans="1:11" ht="60" x14ac:dyDescent="0.25">
      <c r="A2" s="14" t="s">
        <v>3</v>
      </c>
      <c r="B2" s="14" t="s">
        <v>13</v>
      </c>
      <c r="C2" s="15" t="s">
        <v>0</v>
      </c>
      <c r="D2" s="15" t="s">
        <v>1</v>
      </c>
      <c r="E2" s="11" t="s">
        <v>5</v>
      </c>
      <c r="F2" s="11" t="s">
        <v>6</v>
      </c>
      <c r="G2" s="11" t="s">
        <v>7</v>
      </c>
      <c r="H2" s="11" t="s">
        <v>2</v>
      </c>
      <c r="I2" s="11" t="s">
        <v>12</v>
      </c>
      <c r="J2" s="11" t="s">
        <v>4</v>
      </c>
      <c r="K2" s="11" t="s">
        <v>8</v>
      </c>
    </row>
    <row r="3" spans="1:11" x14ac:dyDescent="0.25">
      <c r="A3" s="21" t="s">
        <v>14</v>
      </c>
      <c r="B3" s="22"/>
      <c r="C3" s="22"/>
      <c r="D3" s="22"/>
      <c r="E3" s="22"/>
      <c r="F3" s="22"/>
      <c r="G3" s="22"/>
      <c r="H3" s="22"/>
      <c r="I3" s="22"/>
      <c r="J3" s="22"/>
      <c r="K3" s="23"/>
    </row>
    <row r="4" spans="1:11" x14ac:dyDescent="0.25">
      <c r="A4" s="14" t="s">
        <v>37</v>
      </c>
      <c r="B4" s="14" t="s">
        <v>15</v>
      </c>
      <c r="C4" s="15" t="s">
        <v>16</v>
      </c>
      <c r="D4" s="15">
        <v>1</v>
      </c>
      <c r="E4" s="11">
        <v>443400</v>
      </c>
      <c r="F4" s="11">
        <v>423450</v>
      </c>
      <c r="G4" s="11">
        <v>463450</v>
      </c>
      <c r="H4" s="11">
        <f t="shared" ref="H4:H33" si="0">AVERAGE(E4:G4)</f>
        <v>443433.33333333331</v>
      </c>
      <c r="I4" s="13">
        <f t="shared" ref="I4:I33" si="1">SQRT(((SUM((POWER(E4-H4,2)),(POWER(F4-H4,2)),(POWER(G4-H4,2)))/(COLUMNS(E4:G4)-1))))</f>
        <v>20000.020833322484</v>
      </c>
      <c r="J4" s="17">
        <f t="shared" ref="J4:J33" si="2">I4/H4*100</f>
        <v>4.5102655416047099</v>
      </c>
      <c r="K4" s="11">
        <f t="shared" ref="K4:K33" si="3">AVERAGE(E4:G4)</f>
        <v>443433.33333333331</v>
      </c>
    </row>
    <row r="5" spans="1:11" x14ac:dyDescent="0.25">
      <c r="A5" s="14" t="s">
        <v>40</v>
      </c>
      <c r="B5" s="14" t="s">
        <v>15</v>
      </c>
      <c r="C5" s="15" t="s">
        <v>16</v>
      </c>
      <c r="D5" s="15">
        <v>1</v>
      </c>
      <c r="E5" s="11">
        <v>1425300</v>
      </c>
      <c r="F5" s="11">
        <v>1361150</v>
      </c>
      <c r="G5" s="11">
        <v>1488900</v>
      </c>
      <c r="H5" s="11">
        <f t="shared" si="0"/>
        <v>1425116.6666666667</v>
      </c>
      <c r="I5" s="13">
        <f t="shared" si="1"/>
        <v>63875.197325200752</v>
      </c>
      <c r="J5" s="17">
        <f t="shared" si="2"/>
        <v>4.4821030319296025</v>
      </c>
      <c r="K5" s="11">
        <f t="shared" si="3"/>
        <v>1425116.6666666667</v>
      </c>
    </row>
    <row r="6" spans="1:11" x14ac:dyDescent="0.25">
      <c r="A6" s="14" t="s">
        <v>39</v>
      </c>
      <c r="B6" s="14" t="s">
        <v>17</v>
      </c>
      <c r="C6" s="15" t="s">
        <v>16</v>
      </c>
      <c r="D6" s="15">
        <v>1</v>
      </c>
      <c r="E6" s="11">
        <v>216800</v>
      </c>
      <c r="F6" s="11">
        <v>205900</v>
      </c>
      <c r="G6" s="11">
        <v>226000</v>
      </c>
      <c r="H6" s="11">
        <f t="shared" si="0"/>
        <v>216233.33333333334</v>
      </c>
      <c r="I6" s="13">
        <f t="shared" si="1"/>
        <v>10061.974623965882</v>
      </c>
      <c r="J6" s="17">
        <f t="shared" si="2"/>
        <v>4.6532948777397323</v>
      </c>
      <c r="K6" s="11">
        <f t="shared" si="3"/>
        <v>216233.33333333334</v>
      </c>
    </row>
    <row r="7" spans="1:11" x14ac:dyDescent="0.25">
      <c r="A7" s="14" t="s">
        <v>41</v>
      </c>
      <c r="B7" s="14" t="s">
        <v>18</v>
      </c>
      <c r="C7" s="15" t="s">
        <v>16</v>
      </c>
      <c r="D7" s="15">
        <v>1</v>
      </c>
      <c r="E7" s="11">
        <v>98900</v>
      </c>
      <c r="F7" s="11">
        <v>94450</v>
      </c>
      <c r="G7" s="11">
        <v>103000</v>
      </c>
      <c r="H7" s="11">
        <f t="shared" si="0"/>
        <v>98783.333333333328</v>
      </c>
      <c r="I7" s="13">
        <f t="shared" si="1"/>
        <v>4276.1937904324841</v>
      </c>
      <c r="J7" s="17">
        <f t="shared" si="2"/>
        <v>4.3288616066466856</v>
      </c>
      <c r="K7" s="11">
        <f t="shared" si="3"/>
        <v>98783.333333333328</v>
      </c>
    </row>
    <row r="8" spans="1:11" x14ac:dyDescent="0.25">
      <c r="A8" s="14" t="s">
        <v>42</v>
      </c>
      <c r="B8" s="14" t="s">
        <v>19</v>
      </c>
      <c r="C8" s="15" t="s">
        <v>16</v>
      </c>
      <c r="D8" s="15">
        <v>1</v>
      </c>
      <c r="E8" s="11">
        <v>125700</v>
      </c>
      <c r="F8" s="11">
        <v>119400</v>
      </c>
      <c r="G8" s="11">
        <v>132000</v>
      </c>
      <c r="H8" s="11">
        <f t="shared" si="0"/>
        <v>125700</v>
      </c>
      <c r="I8" s="13">
        <f t="shared" si="1"/>
        <v>6300</v>
      </c>
      <c r="J8" s="17">
        <f t="shared" si="2"/>
        <v>5.0119331742243434</v>
      </c>
      <c r="K8" s="11">
        <f t="shared" si="3"/>
        <v>125700</v>
      </c>
    </row>
    <row r="9" spans="1:11" x14ac:dyDescent="0.25">
      <c r="A9" s="14" t="s">
        <v>38</v>
      </c>
      <c r="B9" s="14" t="s">
        <v>20</v>
      </c>
      <c r="C9" s="15" t="s">
        <v>16</v>
      </c>
      <c r="D9" s="15">
        <v>1</v>
      </c>
      <c r="E9" s="11">
        <v>377400</v>
      </c>
      <c r="F9" s="11">
        <v>358500</v>
      </c>
      <c r="G9" s="11">
        <v>397000</v>
      </c>
      <c r="H9" s="11">
        <f t="shared" si="0"/>
        <v>377633.33333333331</v>
      </c>
      <c r="I9" s="13">
        <f t="shared" si="1"/>
        <v>19251.060576844418</v>
      </c>
      <c r="J9" s="17">
        <f t="shared" si="2"/>
        <v>5.0978181419836934</v>
      </c>
      <c r="K9" s="11">
        <f t="shared" si="3"/>
        <v>377633.33333333331</v>
      </c>
    </row>
    <row r="10" spans="1:11" x14ac:dyDescent="0.25">
      <c r="A10" s="14" t="s">
        <v>43</v>
      </c>
      <c r="B10" s="14" t="s">
        <v>21</v>
      </c>
      <c r="C10" s="15" t="s">
        <v>16</v>
      </c>
      <c r="D10" s="15">
        <v>1</v>
      </c>
      <c r="E10" s="11">
        <v>127700</v>
      </c>
      <c r="F10" s="11">
        <v>122600</v>
      </c>
      <c r="G10" s="11">
        <v>130200</v>
      </c>
      <c r="H10" s="11">
        <f t="shared" si="0"/>
        <v>126833.33333333333</v>
      </c>
      <c r="I10" s="13">
        <f t="shared" si="1"/>
        <v>3873.4136537856803</v>
      </c>
      <c r="J10" s="17">
        <f t="shared" si="2"/>
        <v>3.053939805875701</v>
      </c>
      <c r="K10" s="11">
        <f t="shared" si="3"/>
        <v>126833.33333333333</v>
      </c>
    </row>
    <row r="11" spans="1:11" x14ac:dyDescent="0.25">
      <c r="A11" s="14" t="s">
        <v>44</v>
      </c>
      <c r="B11" s="14" t="s">
        <v>22</v>
      </c>
      <c r="C11" s="15" t="s">
        <v>16</v>
      </c>
      <c r="D11" s="15">
        <v>1</v>
      </c>
      <c r="E11" s="11">
        <v>179400</v>
      </c>
      <c r="F11" s="11">
        <v>171350</v>
      </c>
      <c r="G11" s="11">
        <v>184300</v>
      </c>
      <c r="H11" s="11">
        <f t="shared" si="0"/>
        <v>178350</v>
      </c>
      <c r="I11" s="13">
        <f t="shared" si="1"/>
        <v>6538.5395922942917</v>
      </c>
      <c r="J11" s="17">
        <f t="shared" si="2"/>
        <v>3.6661281706163673</v>
      </c>
      <c r="K11" s="11">
        <f t="shared" si="3"/>
        <v>178350</v>
      </c>
    </row>
    <row r="12" spans="1:11" x14ac:dyDescent="0.25">
      <c r="A12" s="14" t="s">
        <v>45</v>
      </c>
      <c r="B12" s="14" t="s">
        <v>23</v>
      </c>
      <c r="C12" s="15" t="s">
        <v>16</v>
      </c>
      <c r="D12" s="15">
        <v>1</v>
      </c>
      <c r="E12" s="11">
        <v>47900</v>
      </c>
      <c r="F12" s="11">
        <v>46000</v>
      </c>
      <c r="G12" s="11">
        <v>50000</v>
      </c>
      <c r="H12" s="11">
        <f t="shared" si="0"/>
        <v>47966.666666666664</v>
      </c>
      <c r="I12" s="13">
        <f t="shared" si="1"/>
        <v>2000.8331597945225</v>
      </c>
      <c r="J12" s="17">
        <f t="shared" si="2"/>
        <v>4.1712991517606453</v>
      </c>
      <c r="K12" s="11">
        <f t="shared" si="3"/>
        <v>47966.666666666664</v>
      </c>
    </row>
    <row r="13" spans="1:11" x14ac:dyDescent="0.25">
      <c r="A13" s="14" t="s">
        <v>46</v>
      </c>
      <c r="B13" s="14" t="s">
        <v>24</v>
      </c>
      <c r="C13" s="15" t="s">
        <v>16</v>
      </c>
      <c r="D13" s="15">
        <v>1</v>
      </c>
      <c r="E13" s="11">
        <v>69100</v>
      </c>
      <c r="F13" s="11">
        <v>66000</v>
      </c>
      <c r="G13" s="11">
        <v>74000</v>
      </c>
      <c r="H13" s="11">
        <f t="shared" si="0"/>
        <v>69700</v>
      </c>
      <c r="I13" s="13">
        <f t="shared" si="1"/>
        <v>4033.6088060197408</v>
      </c>
      <c r="J13" s="17">
        <f t="shared" si="2"/>
        <v>5.7871001521086667</v>
      </c>
      <c r="K13" s="11">
        <f t="shared" si="3"/>
        <v>69700</v>
      </c>
    </row>
    <row r="14" spans="1:11" x14ac:dyDescent="0.25">
      <c r="A14" s="14" t="s">
        <v>47</v>
      </c>
      <c r="B14" s="14" t="s">
        <v>19</v>
      </c>
      <c r="C14" s="15" t="s">
        <v>16</v>
      </c>
      <c r="D14" s="15">
        <v>1</v>
      </c>
      <c r="E14" s="11">
        <v>143900</v>
      </c>
      <c r="F14" s="11">
        <v>138150</v>
      </c>
      <c r="G14" s="11">
        <v>150000</v>
      </c>
      <c r="H14" s="11">
        <f t="shared" si="0"/>
        <v>144016.66666666666</v>
      </c>
      <c r="I14" s="13">
        <f t="shared" si="1"/>
        <v>5925.8614001116612</v>
      </c>
      <c r="J14" s="17">
        <f t="shared" si="2"/>
        <v>4.1147052888172633</v>
      </c>
      <c r="K14" s="11">
        <f t="shared" si="3"/>
        <v>144016.66666666666</v>
      </c>
    </row>
    <row r="15" spans="1:11" x14ac:dyDescent="0.25">
      <c r="A15" s="14" t="s">
        <v>48</v>
      </c>
      <c r="B15" s="14" t="s">
        <v>25</v>
      </c>
      <c r="C15" s="15" t="s">
        <v>16</v>
      </c>
      <c r="D15" s="15">
        <v>1</v>
      </c>
      <c r="E15" s="11">
        <v>335600</v>
      </c>
      <c r="F15" s="11">
        <v>320500</v>
      </c>
      <c r="G15" s="11">
        <v>351000</v>
      </c>
      <c r="H15" s="11">
        <f t="shared" si="0"/>
        <v>335700</v>
      </c>
      <c r="I15" s="13">
        <f t="shared" si="1"/>
        <v>15250.245899656831</v>
      </c>
      <c r="J15" s="17">
        <f t="shared" si="2"/>
        <v>4.5428197496743614</v>
      </c>
      <c r="K15" s="11">
        <f t="shared" si="3"/>
        <v>335700</v>
      </c>
    </row>
    <row r="16" spans="1:11" x14ac:dyDescent="0.25">
      <c r="A16" s="14" t="s">
        <v>49</v>
      </c>
      <c r="B16" s="14" t="s">
        <v>26</v>
      </c>
      <c r="C16" s="15" t="s">
        <v>16</v>
      </c>
      <c r="D16" s="15">
        <v>6</v>
      </c>
      <c r="E16" s="11">
        <v>234000</v>
      </c>
      <c r="F16" s="11">
        <v>223800</v>
      </c>
      <c r="G16" s="11">
        <v>246000</v>
      </c>
      <c r="H16" s="11">
        <f t="shared" si="0"/>
        <v>234600</v>
      </c>
      <c r="I16" s="13">
        <f t="shared" si="1"/>
        <v>11112.155506471281</v>
      </c>
      <c r="J16" s="17">
        <f t="shared" si="2"/>
        <v>4.7366391758189605</v>
      </c>
      <c r="K16" s="11">
        <f t="shared" si="3"/>
        <v>234600</v>
      </c>
    </row>
    <row r="17" spans="1:11" x14ac:dyDescent="0.25">
      <c r="A17" s="14" t="s">
        <v>50</v>
      </c>
      <c r="B17" s="14" t="s">
        <v>27</v>
      </c>
      <c r="C17" s="15" t="s">
        <v>16</v>
      </c>
      <c r="D17" s="15">
        <v>3</v>
      </c>
      <c r="E17" s="11">
        <v>55500</v>
      </c>
      <c r="F17" s="11">
        <v>52800</v>
      </c>
      <c r="G17" s="11">
        <v>59100</v>
      </c>
      <c r="H17" s="11">
        <f t="shared" si="0"/>
        <v>55800</v>
      </c>
      <c r="I17" s="13">
        <f t="shared" si="1"/>
        <v>3160.6961258558217</v>
      </c>
      <c r="J17" s="17">
        <f t="shared" si="2"/>
        <v>5.6643299746520102</v>
      </c>
      <c r="K17" s="11">
        <f t="shared" si="3"/>
        <v>55800</v>
      </c>
    </row>
    <row r="18" spans="1:11" x14ac:dyDescent="0.25">
      <c r="A18" s="14" t="s">
        <v>51</v>
      </c>
      <c r="B18" s="14" t="s">
        <v>28</v>
      </c>
      <c r="C18" s="15" t="s">
        <v>16</v>
      </c>
      <c r="D18" s="15">
        <v>1</v>
      </c>
      <c r="E18" s="11">
        <v>43800</v>
      </c>
      <c r="F18" s="11">
        <v>41800</v>
      </c>
      <c r="G18" s="11">
        <v>46000</v>
      </c>
      <c r="H18" s="11">
        <f t="shared" si="0"/>
        <v>43866.666666666664</v>
      </c>
      <c r="I18" s="13">
        <f t="shared" si="1"/>
        <v>2100.7935008784975</v>
      </c>
      <c r="J18" s="17">
        <f t="shared" si="2"/>
        <v>4.7890429351333532</v>
      </c>
      <c r="K18" s="11">
        <f t="shared" si="3"/>
        <v>43866.666666666664</v>
      </c>
    </row>
    <row r="19" spans="1:11" x14ac:dyDescent="0.25">
      <c r="A19" s="14" t="s">
        <v>52</v>
      </c>
      <c r="B19" s="14" t="s">
        <v>29</v>
      </c>
      <c r="C19" s="15" t="s">
        <v>30</v>
      </c>
      <c r="D19" s="15">
        <v>1</v>
      </c>
      <c r="E19" s="11">
        <v>320000</v>
      </c>
      <c r="F19" s="11">
        <v>325000</v>
      </c>
      <c r="G19" s="11">
        <v>335000</v>
      </c>
      <c r="H19" s="11">
        <f t="shared" si="0"/>
        <v>326666.66666666669</v>
      </c>
      <c r="I19" s="13">
        <f t="shared" si="1"/>
        <v>7637.6261582597326</v>
      </c>
      <c r="J19" s="17">
        <f t="shared" si="2"/>
        <v>2.3380488239570609</v>
      </c>
      <c r="K19" s="11">
        <f t="shared" si="3"/>
        <v>326666.66666666669</v>
      </c>
    </row>
    <row r="20" spans="1:11" x14ac:dyDescent="0.25">
      <c r="A20" s="21" t="s">
        <v>31</v>
      </c>
      <c r="B20" s="22"/>
      <c r="C20" s="22"/>
      <c r="D20" s="22"/>
      <c r="E20" s="22"/>
      <c r="F20" s="22"/>
      <c r="G20" s="22"/>
      <c r="H20" s="22"/>
      <c r="I20" s="22"/>
      <c r="J20" s="22"/>
      <c r="K20" s="23"/>
    </row>
    <row r="21" spans="1:11" x14ac:dyDescent="0.25">
      <c r="A21" s="14" t="s">
        <v>53</v>
      </c>
      <c r="B21" s="14" t="s">
        <v>15</v>
      </c>
      <c r="C21" s="15" t="s">
        <v>16</v>
      </c>
      <c r="D21" s="15">
        <v>1</v>
      </c>
      <c r="E21" s="11">
        <v>1294900</v>
      </c>
      <c r="F21" s="11">
        <v>1236600</v>
      </c>
      <c r="G21" s="11">
        <v>1357000</v>
      </c>
      <c r="H21" s="11">
        <f t="shared" si="0"/>
        <v>1296166.6666666667</v>
      </c>
      <c r="I21" s="13">
        <f t="shared" si="1"/>
        <v>60209.993633393897</v>
      </c>
      <c r="J21" s="17">
        <f t="shared" si="2"/>
        <v>4.6452354609793414</v>
      </c>
      <c r="K21" s="11">
        <f t="shared" si="3"/>
        <v>1296166.6666666667</v>
      </c>
    </row>
    <row r="22" spans="1:11" x14ac:dyDescent="0.25">
      <c r="A22" s="14" t="s">
        <v>54</v>
      </c>
      <c r="B22" s="14" t="s">
        <v>32</v>
      </c>
      <c r="C22" s="15" t="s">
        <v>16</v>
      </c>
      <c r="D22" s="15">
        <v>1</v>
      </c>
      <c r="E22" s="11">
        <v>274800</v>
      </c>
      <c r="F22" s="11">
        <v>261100</v>
      </c>
      <c r="G22" s="11">
        <v>285000</v>
      </c>
      <c r="H22" s="11">
        <f t="shared" si="0"/>
        <v>273633.33333333331</v>
      </c>
      <c r="I22" s="13">
        <f t="shared" si="1"/>
        <v>11992.636629754665</v>
      </c>
      <c r="J22" s="17">
        <f t="shared" si="2"/>
        <v>4.382739662475819</v>
      </c>
      <c r="K22" s="11">
        <f t="shared" si="3"/>
        <v>273633.33333333331</v>
      </c>
    </row>
    <row r="23" spans="1:11" x14ac:dyDescent="0.25">
      <c r="A23" s="14" t="s">
        <v>55</v>
      </c>
      <c r="B23" s="14" t="s">
        <v>19</v>
      </c>
      <c r="C23" s="15" t="s">
        <v>16</v>
      </c>
      <c r="D23" s="15">
        <v>1</v>
      </c>
      <c r="E23" s="11">
        <v>143900</v>
      </c>
      <c r="F23" s="11">
        <v>138150</v>
      </c>
      <c r="G23" s="11">
        <v>150000</v>
      </c>
      <c r="H23" s="11">
        <f t="shared" si="0"/>
        <v>144016.66666666666</v>
      </c>
      <c r="I23" s="13">
        <f t="shared" si="1"/>
        <v>5925.8614001116612</v>
      </c>
      <c r="J23" s="17">
        <f t="shared" si="2"/>
        <v>4.1147052888172633</v>
      </c>
      <c r="K23" s="11">
        <f t="shared" si="3"/>
        <v>144016.66666666666</v>
      </c>
    </row>
    <row r="24" spans="1:11" x14ac:dyDescent="0.25">
      <c r="A24" s="14" t="s">
        <v>56</v>
      </c>
      <c r="B24" s="14" t="s">
        <v>33</v>
      </c>
      <c r="C24" s="15" t="s">
        <v>16</v>
      </c>
      <c r="D24" s="15">
        <v>1</v>
      </c>
      <c r="E24" s="11">
        <v>123600</v>
      </c>
      <c r="F24" s="11">
        <v>118000</v>
      </c>
      <c r="G24" s="11">
        <v>128000</v>
      </c>
      <c r="H24" s="11">
        <f t="shared" si="0"/>
        <v>123200</v>
      </c>
      <c r="I24" s="13">
        <f t="shared" si="1"/>
        <v>5011.985634456667</v>
      </c>
      <c r="J24" s="17">
        <f t="shared" si="2"/>
        <v>4.0681701578382041</v>
      </c>
      <c r="K24" s="11">
        <f t="shared" si="3"/>
        <v>123200</v>
      </c>
    </row>
    <row r="25" spans="1:11" x14ac:dyDescent="0.25">
      <c r="A25" s="14" t="s">
        <v>57</v>
      </c>
      <c r="B25" s="14" t="s">
        <v>23</v>
      </c>
      <c r="C25" s="15" t="s">
        <v>16</v>
      </c>
      <c r="D25" s="15">
        <v>1</v>
      </c>
      <c r="E25" s="11">
        <v>47900</v>
      </c>
      <c r="F25" s="11">
        <v>46000</v>
      </c>
      <c r="G25" s="11">
        <v>50000</v>
      </c>
      <c r="H25" s="11">
        <f t="shared" si="0"/>
        <v>47966.666666666664</v>
      </c>
      <c r="I25" s="13">
        <f t="shared" si="1"/>
        <v>2000.8331597945225</v>
      </c>
      <c r="J25" s="17">
        <f t="shared" si="2"/>
        <v>4.1712991517606453</v>
      </c>
      <c r="K25" s="11">
        <f t="shared" si="3"/>
        <v>47966.666666666664</v>
      </c>
    </row>
    <row r="26" spans="1:11" x14ac:dyDescent="0.25">
      <c r="A26" s="14" t="s">
        <v>58</v>
      </c>
      <c r="B26" s="14" t="s">
        <v>21</v>
      </c>
      <c r="C26" s="15" t="s">
        <v>16</v>
      </c>
      <c r="D26" s="15">
        <v>1</v>
      </c>
      <c r="E26" s="11">
        <v>220400</v>
      </c>
      <c r="F26" s="11">
        <v>210500</v>
      </c>
      <c r="G26" s="11">
        <v>230000</v>
      </c>
      <c r="H26" s="11">
        <f t="shared" si="0"/>
        <v>220300</v>
      </c>
      <c r="I26" s="13">
        <f t="shared" si="1"/>
        <v>9750.3846077988128</v>
      </c>
      <c r="J26" s="17">
        <f t="shared" si="2"/>
        <v>4.4259576068083586</v>
      </c>
      <c r="K26" s="11">
        <f t="shared" si="3"/>
        <v>220300</v>
      </c>
    </row>
    <row r="27" spans="1:11" x14ac:dyDescent="0.25">
      <c r="A27" s="14" t="s">
        <v>59</v>
      </c>
      <c r="B27" s="14" t="s">
        <v>34</v>
      </c>
      <c r="C27" s="15" t="s">
        <v>16</v>
      </c>
      <c r="D27" s="15">
        <v>1</v>
      </c>
      <c r="E27" s="11">
        <v>51700</v>
      </c>
      <c r="F27" s="11">
        <v>49400</v>
      </c>
      <c r="G27" s="11">
        <v>52200</v>
      </c>
      <c r="H27" s="11">
        <f t="shared" si="0"/>
        <v>51100</v>
      </c>
      <c r="I27" s="13">
        <f t="shared" si="1"/>
        <v>1493.3184523068078</v>
      </c>
      <c r="J27" s="17">
        <f t="shared" si="2"/>
        <v>2.9223453078411112</v>
      </c>
      <c r="K27" s="11">
        <f t="shared" si="3"/>
        <v>51100</v>
      </c>
    </row>
    <row r="28" spans="1:11" x14ac:dyDescent="0.25">
      <c r="A28" s="14" t="s">
        <v>60</v>
      </c>
      <c r="B28" s="14" t="s">
        <v>35</v>
      </c>
      <c r="C28" s="15" t="s">
        <v>16</v>
      </c>
      <c r="D28" s="15">
        <v>1</v>
      </c>
      <c r="E28" s="11">
        <v>155600</v>
      </c>
      <c r="F28" s="11">
        <v>148600</v>
      </c>
      <c r="G28" s="11">
        <v>161000</v>
      </c>
      <c r="H28" s="11">
        <f t="shared" si="0"/>
        <v>155066.66666666666</v>
      </c>
      <c r="I28" s="13">
        <f t="shared" si="1"/>
        <v>6217.1804970849389</v>
      </c>
      <c r="J28" s="17">
        <f t="shared" si="2"/>
        <v>4.0093597358673296</v>
      </c>
      <c r="K28" s="11">
        <f t="shared" si="3"/>
        <v>155066.66666666666</v>
      </c>
    </row>
    <row r="29" spans="1:11" x14ac:dyDescent="0.25">
      <c r="A29" s="14" t="s">
        <v>61</v>
      </c>
      <c r="B29" s="15" t="s">
        <v>36</v>
      </c>
      <c r="C29" s="16" t="s">
        <v>16</v>
      </c>
      <c r="D29" s="16">
        <v>1</v>
      </c>
      <c r="E29" s="13">
        <v>132600</v>
      </c>
      <c r="F29" s="13">
        <v>126600</v>
      </c>
      <c r="G29" s="13">
        <v>138500</v>
      </c>
      <c r="H29" s="11">
        <f t="shared" si="0"/>
        <v>132566.66666666666</v>
      </c>
      <c r="I29" s="13">
        <f t="shared" si="1"/>
        <v>5950.0700275991148</v>
      </c>
      <c r="J29" s="17">
        <f t="shared" si="2"/>
        <v>4.4883605941155009</v>
      </c>
      <c r="K29" s="11">
        <f t="shared" si="3"/>
        <v>132566.66666666666</v>
      </c>
    </row>
    <row r="30" spans="1:11" x14ac:dyDescent="0.25">
      <c r="A30" s="14" t="s">
        <v>62</v>
      </c>
      <c r="B30" s="15" t="s">
        <v>26</v>
      </c>
      <c r="C30" s="16" t="s">
        <v>16</v>
      </c>
      <c r="D30" s="16">
        <v>7</v>
      </c>
      <c r="E30" s="13">
        <v>273000</v>
      </c>
      <c r="F30" s="13">
        <v>261100</v>
      </c>
      <c r="G30" s="13">
        <v>287000</v>
      </c>
      <c r="H30" s="11">
        <f t="shared" si="0"/>
        <v>273700</v>
      </c>
      <c r="I30" s="13">
        <f t="shared" si="1"/>
        <v>12964.181424216495</v>
      </c>
      <c r="J30" s="17">
        <f t="shared" si="2"/>
        <v>4.7366391758189605</v>
      </c>
      <c r="K30" s="11">
        <f t="shared" si="3"/>
        <v>273700</v>
      </c>
    </row>
    <row r="31" spans="1:11" x14ac:dyDescent="0.25">
      <c r="A31" s="14" t="s">
        <v>63</v>
      </c>
      <c r="B31" s="15" t="s">
        <v>27</v>
      </c>
      <c r="C31" s="16" t="s">
        <v>16</v>
      </c>
      <c r="D31" s="16">
        <v>4</v>
      </c>
      <c r="E31" s="13">
        <v>31200</v>
      </c>
      <c r="F31" s="13">
        <v>30000</v>
      </c>
      <c r="G31" s="13">
        <v>32000</v>
      </c>
      <c r="H31" s="11">
        <f t="shared" si="0"/>
        <v>31066.666666666668</v>
      </c>
      <c r="I31" s="13">
        <f t="shared" si="1"/>
        <v>1006.6445913694332</v>
      </c>
      <c r="J31" s="17">
        <f t="shared" si="2"/>
        <v>3.2402722898157723</v>
      </c>
      <c r="K31" s="11">
        <f t="shared" si="3"/>
        <v>31066.666666666668</v>
      </c>
    </row>
    <row r="32" spans="1:11" x14ac:dyDescent="0.25">
      <c r="A32" s="14" t="s">
        <v>64</v>
      </c>
      <c r="B32" s="15" t="s">
        <v>28</v>
      </c>
      <c r="C32" s="16" t="s">
        <v>16</v>
      </c>
      <c r="D32" s="16">
        <v>1</v>
      </c>
      <c r="E32" s="13">
        <v>43800</v>
      </c>
      <c r="F32" s="13">
        <v>43800</v>
      </c>
      <c r="G32" s="13">
        <v>46000</v>
      </c>
      <c r="H32" s="11">
        <f t="shared" si="0"/>
        <v>44533.333333333336</v>
      </c>
      <c r="I32" s="13">
        <f t="shared" si="1"/>
        <v>1270.1705922171768</v>
      </c>
      <c r="J32" s="17">
        <f t="shared" si="2"/>
        <v>2.8521794735415646</v>
      </c>
      <c r="K32" s="11">
        <f t="shared" si="3"/>
        <v>44533.333333333336</v>
      </c>
    </row>
    <row r="33" spans="1:11" x14ac:dyDescent="0.25">
      <c r="A33" s="14" t="s">
        <v>65</v>
      </c>
      <c r="B33" s="15" t="s">
        <v>29</v>
      </c>
      <c r="C33" s="16" t="s">
        <v>30</v>
      </c>
      <c r="D33" s="16">
        <v>1</v>
      </c>
      <c r="E33" s="13">
        <v>380000</v>
      </c>
      <c r="F33" s="13">
        <v>360000</v>
      </c>
      <c r="G33" s="13">
        <v>380000</v>
      </c>
      <c r="H33" s="11">
        <f t="shared" si="0"/>
        <v>373333.33333333331</v>
      </c>
      <c r="I33" s="13">
        <f t="shared" si="1"/>
        <v>11547.005383792515</v>
      </c>
      <c r="J33" s="17">
        <f t="shared" si="2"/>
        <v>3.0929478706587092</v>
      </c>
      <c r="K33" s="11">
        <f t="shared" si="3"/>
        <v>373333.33333333331</v>
      </c>
    </row>
    <row r="34" spans="1:11" x14ac:dyDescent="0.25">
      <c r="A34" s="19" t="s">
        <v>9</v>
      </c>
      <c r="B34" s="19"/>
      <c r="C34" s="19"/>
      <c r="D34" s="19"/>
      <c r="E34" s="18">
        <f>SUM(E21:E33,E4:E19)</f>
        <v>7417800</v>
      </c>
      <c r="F34" s="11">
        <f t="shared" ref="F34:G34" si="4">SUM(F21:F33,F4:F19)</f>
        <v>7100700</v>
      </c>
      <c r="G34" s="11">
        <f t="shared" si="4"/>
        <v>7732650</v>
      </c>
      <c r="H34" s="11">
        <f>AVERAGE(E34:G34)</f>
        <v>7417050</v>
      </c>
      <c r="I34" s="13">
        <f>SQRT(((SUM((POWER(E34-H34,2)),(POWER(F34-H34,2)),(POWER(G34-H34,2)))/(COLUMNS(E34:G34)-1))))</f>
        <v>315975.66757584357</v>
      </c>
      <c r="J34" s="17">
        <f>I34/H34*100</f>
        <v>4.2601258933921651</v>
      </c>
      <c r="K34" s="11">
        <f>SUM(K21:K33,K4:K19)</f>
        <v>7417050</v>
      </c>
    </row>
    <row r="35" spans="1:11" ht="32.25" customHeight="1" x14ac:dyDescent="0.25">
      <c r="A35" s="4"/>
      <c r="B35" s="1"/>
      <c r="C35" s="1"/>
      <c r="D35" s="1"/>
      <c r="E35" s="2"/>
      <c r="F35" s="24" t="s">
        <v>10</v>
      </c>
      <c r="G35" s="24"/>
      <c r="H35" s="24"/>
      <c r="I35" s="24"/>
      <c r="J35" s="24" t="s">
        <v>11</v>
      </c>
      <c r="K35" s="24"/>
    </row>
    <row r="36" spans="1:11" ht="30.75" customHeight="1" x14ac:dyDescent="0.25">
      <c r="A36" s="4"/>
      <c r="B36" s="1"/>
      <c r="C36" s="1"/>
      <c r="D36" s="1"/>
      <c r="E36" s="2"/>
      <c r="F36" s="25"/>
      <c r="G36" s="25"/>
      <c r="H36" s="25"/>
      <c r="I36" s="25"/>
      <c r="J36" s="25"/>
      <c r="K36" s="25"/>
    </row>
    <row r="37" spans="1:11" ht="15.75" x14ac:dyDescent="0.25">
      <c r="J37" s="6"/>
      <c r="K37" s="7"/>
    </row>
  </sheetData>
  <mergeCells count="6">
    <mergeCell ref="A34:D34"/>
    <mergeCell ref="G1:K1"/>
    <mergeCell ref="A3:K3"/>
    <mergeCell ref="A20:K20"/>
    <mergeCell ref="J35:K36"/>
    <mergeCell ref="F35:I36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2023-06-16T14:59:02Z</cp:lastPrinted>
  <dcterms:created xsi:type="dcterms:W3CDTF">2020-03-30T09:18:46Z</dcterms:created>
  <dcterms:modified xsi:type="dcterms:W3CDTF">2023-07-12T11:00:21Z</dcterms:modified>
</cp:coreProperties>
</file>