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3\Закупки\Конкурентные закупки\9 закупка 03.2023 Конкурс (Поставка оборудования Мурманск, областной бюджет)\"/>
    </mc:Choice>
  </mc:AlternateContent>
  <bookViews>
    <workbookView xWindow="22935" yWindow="-105" windowWidth="30930" windowHeight="1689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6" i="1" l="1"/>
  <c r="F76" i="1"/>
  <c r="E76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H4" i="1"/>
  <c r="I4" i="1" s="1"/>
  <c r="J4" i="1" s="1"/>
  <c r="H5" i="1"/>
  <c r="I5" i="1" s="1"/>
  <c r="J5" i="1" s="1"/>
  <c r="H6" i="1"/>
  <c r="I6" i="1" s="1"/>
  <c r="J6" i="1" s="1"/>
  <c r="H7" i="1"/>
  <c r="I7" i="1" s="1"/>
  <c r="J7" i="1" s="1"/>
  <c r="H8" i="1"/>
  <c r="I8" i="1" s="1"/>
  <c r="J8" i="1" s="1"/>
  <c r="H9" i="1"/>
  <c r="I9" i="1" s="1"/>
  <c r="J9" i="1" s="1"/>
  <c r="H10" i="1"/>
  <c r="I10" i="1" s="1"/>
  <c r="J10" i="1" s="1"/>
  <c r="H11" i="1"/>
  <c r="I11" i="1" s="1"/>
  <c r="J11" i="1" s="1"/>
  <c r="H12" i="1"/>
  <c r="I12" i="1" s="1"/>
  <c r="J12" i="1" s="1"/>
  <c r="H13" i="1"/>
  <c r="I13" i="1" s="1"/>
  <c r="J13" i="1" s="1"/>
  <c r="H14" i="1"/>
  <c r="I14" i="1" s="1"/>
  <c r="J14" i="1" s="1"/>
  <c r="H15" i="1"/>
  <c r="I15" i="1" s="1"/>
  <c r="J15" i="1" s="1"/>
  <c r="H16" i="1"/>
  <c r="I16" i="1" s="1"/>
  <c r="J16" i="1" s="1"/>
  <c r="H17" i="1"/>
  <c r="I17" i="1" s="1"/>
  <c r="J17" i="1" s="1"/>
  <c r="H18" i="1"/>
  <c r="I18" i="1" s="1"/>
  <c r="J18" i="1" s="1"/>
  <c r="H19" i="1"/>
  <c r="I19" i="1" s="1"/>
  <c r="J19" i="1" s="1"/>
  <c r="H20" i="1"/>
  <c r="I20" i="1" s="1"/>
  <c r="J20" i="1" s="1"/>
  <c r="H21" i="1"/>
  <c r="I21" i="1" s="1"/>
  <c r="J21" i="1" s="1"/>
  <c r="H22" i="1"/>
  <c r="I22" i="1" s="1"/>
  <c r="J22" i="1" s="1"/>
  <c r="H23" i="1"/>
  <c r="I23" i="1" s="1"/>
  <c r="J23" i="1" s="1"/>
  <c r="H24" i="1"/>
  <c r="I24" i="1" s="1"/>
  <c r="J24" i="1" s="1"/>
  <c r="H25" i="1"/>
  <c r="I25" i="1" s="1"/>
  <c r="J25" i="1" s="1"/>
  <c r="H26" i="1"/>
  <c r="I26" i="1" s="1"/>
  <c r="J26" i="1" s="1"/>
  <c r="H27" i="1"/>
  <c r="I27" i="1" s="1"/>
  <c r="J27" i="1" s="1"/>
  <c r="H28" i="1"/>
  <c r="I28" i="1" s="1"/>
  <c r="J28" i="1" s="1"/>
  <c r="H29" i="1"/>
  <c r="I29" i="1" s="1"/>
  <c r="J29" i="1" s="1"/>
  <c r="H30" i="1"/>
  <c r="I30" i="1" s="1"/>
  <c r="J30" i="1" s="1"/>
  <c r="H31" i="1"/>
  <c r="I31" i="1" s="1"/>
  <c r="J31" i="1" s="1"/>
  <c r="H32" i="1"/>
  <c r="I32" i="1" s="1"/>
  <c r="J32" i="1" s="1"/>
  <c r="H33" i="1"/>
  <c r="I33" i="1" s="1"/>
  <c r="J33" i="1" s="1"/>
  <c r="H34" i="1"/>
  <c r="I34" i="1" s="1"/>
  <c r="J34" i="1" s="1"/>
  <c r="H35" i="1"/>
  <c r="I35" i="1" s="1"/>
  <c r="J35" i="1" s="1"/>
  <c r="H36" i="1"/>
  <c r="I36" i="1" s="1"/>
  <c r="J36" i="1" s="1"/>
  <c r="H37" i="1"/>
  <c r="I37" i="1" s="1"/>
  <c r="J37" i="1" s="1"/>
  <c r="H38" i="1"/>
  <c r="I38" i="1" s="1"/>
  <c r="J38" i="1" s="1"/>
  <c r="H39" i="1"/>
  <c r="I39" i="1" s="1"/>
  <c r="J39" i="1" s="1"/>
  <c r="H40" i="1"/>
  <c r="I40" i="1" s="1"/>
  <c r="J40" i="1" s="1"/>
  <c r="H41" i="1"/>
  <c r="I41" i="1" s="1"/>
  <c r="J41" i="1" s="1"/>
  <c r="H42" i="1"/>
  <c r="I42" i="1" s="1"/>
  <c r="J42" i="1" s="1"/>
  <c r="H43" i="1"/>
  <c r="I43" i="1" s="1"/>
  <c r="J43" i="1" s="1"/>
  <c r="H44" i="1"/>
  <c r="I44" i="1" s="1"/>
  <c r="J44" i="1" s="1"/>
  <c r="H45" i="1"/>
  <c r="I45" i="1" s="1"/>
  <c r="J45" i="1" s="1"/>
  <c r="H46" i="1"/>
  <c r="I46" i="1" s="1"/>
  <c r="J46" i="1" s="1"/>
  <c r="H47" i="1"/>
  <c r="I47" i="1" s="1"/>
  <c r="J47" i="1" s="1"/>
  <c r="H48" i="1"/>
  <c r="I48" i="1" s="1"/>
  <c r="J48" i="1" s="1"/>
  <c r="H49" i="1"/>
  <c r="I49" i="1" s="1"/>
  <c r="J49" i="1" s="1"/>
  <c r="H50" i="1"/>
  <c r="I50" i="1" s="1"/>
  <c r="J50" i="1" s="1"/>
  <c r="H51" i="1"/>
  <c r="I51" i="1" s="1"/>
  <c r="J51" i="1" s="1"/>
  <c r="H52" i="1"/>
  <c r="I52" i="1" s="1"/>
  <c r="J52" i="1" s="1"/>
  <c r="H53" i="1"/>
  <c r="I53" i="1" s="1"/>
  <c r="J53" i="1" s="1"/>
  <c r="H54" i="1"/>
  <c r="I54" i="1" s="1"/>
  <c r="J54" i="1" s="1"/>
  <c r="H55" i="1"/>
  <c r="I55" i="1" s="1"/>
  <c r="J55" i="1" s="1"/>
  <c r="H56" i="1"/>
  <c r="I56" i="1" s="1"/>
  <c r="J56" i="1" s="1"/>
  <c r="H57" i="1"/>
  <c r="I57" i="1" s="1"/>
  <c r="J57" i="1" s="1"/>
  <c r="H58" i="1"/>
  <c r="I58" i="1" s="1"/>
  <c r="J58" i="1" s="1"/>
  <c r="H59" i="1"/>
  <c r="I59" i="1" s="1"/>
  <c r="J59" i="1" s="1"/>
  <c r="H60" i="1"/>
  <c r="I60" i="1" s="1"/>
  <c r="J60" i="1" s="1"/>
  <c r="H61" i="1"/>
  <c r="I61" i="1" s="1"/>
  <c r="J61" i="1" s="1"/>
  <c r="H62" i="1"/>
  <c r="I62" i="1" s="1"/>
  <c r="J62" i="1" s="1"/>
  <c r="H63" i="1"/>
  <c r="I63" i="1" s="1"/>
  <c r="J63" i="1" s="1"/>
  <c r="H64" i="1"/>
  <c r="I64" i="1" s="1"/>
  <c r="J64" i="1" s="1"/>
  <c r="H65" i="1"/>
  <c r="I65" i="1" s="1"/>
  <c r="J65" i="1" s="1"/>
  <c r="H66" i="1"/>
  <c r="I66" i="1" s="1"/>
  <c r="J66" i="1" s="1"/>
  <c r="H67" i="1"/>
  <c r="I67" i="1" s="1"/>
  <c r="J67" i="1" s="1"/>
  <c r="H68" i="1"/>
  <c r="I68" i="1" s="1"/>
  <c r="J68" i="1" s="1"/>
  <c r="H69" i="1"/>
  <c r="I69" i="1" s="1"/>
  <c r="J69" i="1" s="1"/>
  <c r="H70" i="1"/>
  <c r="I70" i="1" s="1"/>
  <c r="J70" i="1" s="1"/>
  <c r="H71" i="1"/>
  <c r="I71" i="1" s="1"/>
  <c r="J71" i="1" s="1"/>
  <c r="H72" i="1"/>
  <c r="I72" i="1" s="1"/>
  <c r="J72" i="1" s="1"/>
  <c r="H73" i="1"/>
  <c r="I73" i="1" s="1"/>
  <c r="J73" i="1" s="1"/>
  <c r="H74" i="1"/>
  <c r="I74" i="1" s="1"/>
  <c r="J74" i="1" s="1"/>
  <c r="H75" i="1"/>
  <c r="I75" i="1" s="1"/>
  <c r="J75" i="1" s="1"/>
  <c r="H76" i="1" l="1"/>
  <c r="I76" i="1" s="1"/>
  <c r="J76" i="1" s="1"/>
  <c r="H3" i="1"/>
  <c r="K3" i="1" l="1"/>
  <c r="K76" i="1" s="1"/>
  <c r="I3" i="1"/>
  <c r="J3" i="1" l="1"/>
</calcChain>
</file>

<file path=xl/sharedStrings.xml><?xml version="1.0" encoding="utf-8"?>
<sst xmlns="http://schemas.openxmlformats.org/spreadsheetml/2006/main" count="234" uniqueCount="101">
  <si>
    <t>Объект закупки</t>
  </si>
  <si>
    <t>Ед. изм</t>
  </si>
  <si>
    <t>Кол-во</t>
  </si>
  <si>
    <t>Средняя арифметическая цена</t>
  </si>
  <si>
    <t>№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</si>
  <si>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</si>
  <si>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</si>
  <si>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</si>
  <si>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</si>
  <si>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Расчет НМЦД</t>
  </si>
  <si>
    <t>Итого:</t>
  </si>
  <si>
    <t>1</t>
  </si>
  <si>
    <t>Директор АНО «Центр городского развития Мурманской области»</t>
  </si>
  <si>
    <t>__________ В. А. Миронова</t>
  </si>
  <si>
    <t>Среднее Квадртичное отлонение</t>
  </si>
  <si>
    <t>2</t>
  </si>
  <si>
    <t>3</t>
  </si>
  <si>
    <t>Доставка</t>
  </si>
  <si>
    <t>усл. ед.</t>
  </si>
  <si>
    <t>4</t>
  </si>
  <si>
    <t>5</t>
  </si>
  <si>
    <t>шт.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</si>
  <si>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</si>
  <si>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</si>
  <si>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</si>
  <si>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</si>
  <si>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</si>
  <si>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</si>
  <si>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</si>
  <si>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</si>
  <si>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</si>
  <si>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</si>
  <si>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</si>
  <si>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</si>
  <si>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</si>
  <si>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</si>
  <si>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</si>
  <si>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</si>
  <si>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</si>
  <si>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</si>
  <si>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</si>
  <si>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</si>
  <si>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</si>
  <si>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</si>
  <si>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</si>
  <si>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</si>
  <si>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</si>
  <si>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</si>
  <si>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</si>
  <si>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</si>
  <si>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</si>
  <si>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</si>
  <si>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</si>
  <si>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</si>
  <si>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</si>
  <si>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</si>
  <si>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</si>
  <si>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</si>
  <si>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</si>
  <si>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</si>
  <si>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</si>
  <si>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</si>
  <si>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</si>
  <si>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</si>
  <si>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</si>
  <si>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</si>
  <si>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</si>
  <si>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</si>
  <si>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</si>
  <si>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</si>
  <si>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</si>
  <si>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</si>
  <si>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</si>
  <si>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</si>
  <si>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</si>
  <si>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</si>
  <si>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</si>
  <si>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</si>
  <si>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</si>
  <si>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</si>
  <si>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</si>
  <si>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</si>
  <si>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</si>
  <si>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</si>
  <si>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</si>
  <si>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</si>
  <si>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</si>
  <si>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</si>
  <si>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</si>
  <si>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</si>
  <si>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Детский игровой комплекс</t>
  </si>
  <si>
    <t>Информационный стенд</t>
  </si>
  <si>
    <t>Канатная конструкция</t>
  </si>
  <si>
    <t>Гамак</t>
  </si>
  <si>
    <t>Песочница</t>
  </si>
  <si>
    <t>Балансир</t>
  </si>
  <si>
    <t>Качалка</t>
  </si>
  <si>
    <t>Качели</t>
  </si>
  <si>
    <t>Карусель</t>
  </si>
  <si>
    <t>Интерактивная панель</t>
  </si>
  <si>
    <t>поставка оборудования (30.03.2023)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</si>
</sst>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0" xfId="0" applyFont="1"/>
    <xf numFmtId="4" fontId="3" fillId="0" borderId="0" xfId="0" applyNumberFormat="1" applyFont="1"/>
    <xf numFmtId="4" fontId="0" fillId="0" borderId="0" xfId="0" applyNumberFormat="1"/>
    <xf numFmtId="49" fontId="3" fillId="0" borderId="0" xfId="0" applyNumberFormat="1" applyFont="1"/>
    <xf numFmtId="49" fontId="0" fillId="0" borderId="0" xfId="0" applyNumberFormat="1"/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vertical="center" wrapText="1"/>
    </xf>
    <xf numFmtId="49" fontId="3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4" fontId="3" fillId="0" borderId="0" xfId="0" applyNumberFormat="1" applyFont="1" applyBorder="1" applyAlignment="1">
      <alignment wrapText="1"/>
    </xf>
    <xf numFmtId="49" fontId="3" fillId="0" borderId="7" xfId="0" applyNumberFormat="1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9" fontId="5" fillId="0" borderId="14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/>
    </xf>
    <xf numFmtId="4" fontId="3" fillId="0" borderId="24" xfId="0" applyNumberFormat="1" applyFont="1" applyFill="1" applyBorder="1" applyAlignment="1">
      <alignment horizontal="center" vertical="center" wrapText="1"/>
    </xf>
    <xf numFmtId="4" fontId="3" fillId="0" borderId="25" xfId="0" applyNumberFormat="1" applyFont="1" applyFill="1" applyBorder="1" applyAlignment="1">
      <alignment horizontal="center" vertical="center" wrapText="1"/>
    </xf>
    <xf numFmtId="4" fontId="3" fillId="0" borderId="26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20" xfId="0" applyNumberFormat="1" applyFont="1" applyFill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 vertical="center"/>
    </xf>
    <xf numFmtId="4" fontId="5" fillId="0" borderId="27" xfId="0" applyNumberFormat="1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5" fillId="0" borderId="20" xfId="0" applyNumberFormat="1" applyFont="1" applyBorder="1" applyAlignment="1">
      <alignment horizontal="center" vertical="center"/>
    </xf>
    <xf numFmtId="4" fontId="5" fillId="0" borderId="27" xfId="0" applyNumberFormat="1" applyFont="1" applyBorder="1" applyAlignment="1">
      <alignment horizontal="center" vertical="center"/>
    </xf>
    <xf numFmtId="4" fontId="6" fillId="0" borderId="21" xfId="0" applyNumberFormat="1" applyFont="1" applyBorder="1" applyAlignment="1">
      <alignment horizontal="center" vertical="center"/>
    </xf>
    <xf numFmtId="4" fontId="6" fillId="0" borderId="22" xfId="0" applyNumberFormat="1" applyFont="1" applyBorder="1" applyAlignment="1">
      <alignment horizontal="center" vertical="center"/>
    </xf>
    <xf numFmtId="4" fontId="3" fillId="0" borderId="29" xfId="0" applyNumberFormat="1" applyFont="1" applyFill="1" applyBorder="1" applyAlignment="1">
      <alignment horizontal="center" vertical="center" wrapText="1"/>
    </xf>
    <xf numFmtId="4" fontId="5" fillId="0" borderId="30" xfId="0" applyNumberFormat="1" applyFont="1" applyFill="1" applyBorder="1" applyAlignment="1">
      <alignment horizontal="center" vertical="center" wrapText="1"/>
    </xf>
    <xf numFmtId="4" fontId="5" fillId="0" borderId="17" xfId="0" applyNumberFormat="1" applyFont="1" applyFill="1" applyBorder="1" applyAlignment="1">
      <alignment horizontal="center" vertical="center" wrapText="1"/>
    </xf>
    <xf numFmtId="4" fontId="5" fillId="0" borderId="18" xfId="0" applyNumberFormat="1" applyFont="1" applyFill="1" applyBorder="1" applyAlignment="1">
      <alignment horizontal="center" vertical="center" wrapText="1"/>
    </xf>
    <xf numFmtId="4" fontId="5" fillId="0" borderId="28" xfId="0" applyNumberFormat="1" applyFont="1" applyBorder="1" applyAlignment="1">
      <alignment horizontal="center" vertical="center"/>
    </xf>
    <xf numFmtId="4" fontId="6" fillId="0" borderId="23" xfId="0" applyNumberFormat="1" applyFont="1" applyBorder="1" applyAlignment="1">
      <alignment horizontal="center" vertical="center"/>
    </xf>
    <xf numFmtId="4" fontId="5" fillId="0" borderId="19" xfId="0" applyNumberFormat="1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/>
    </xf>
    <xf numFmtId="4" fontId="5" fillId="0" borderId="28" xfId="0" applyNumberFormat="1" applyFont="1" applyFill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4" fontId="5" fillId="0" borderId="31" xfId="0" applyNumberFormat="1" applyFont="1" applyFill="1" applyBorder="1" applyAlignment="1">
      <alignment horizontal="center" vertical="center" wrapText="1"/>
    </xf>
    <xf numFmtId="4" fontId="5" fillId="0" borderId="32" xfId="0" applyNumberFormat="1" applyFont="1" applyFill="1" applyBorder="1" applyAlignment="1">
      <alignment horizontal="center" vertical="center" wrapText="1"/>
    </xf>
    <xf numFmtId="4" fontId="5" fillId="0" borderId="33" xfId="0" applyNumberFormat="1" applyFont="1" applyFill="1" applyBorder="1" applyAlignment="1">
      <alignment horizontal="center" vertical="center" wrapText="1"/>
    </xf>
    <xf numFmtId="4" fontId="5" fillId="0" borderId="13" xfId="0" applyNumberFormat="1" applyFont="1" applyFill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9" fontId="5" fillId="0" borderId="2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right" vertical="center"/>
    </xf>
    <xf numFmtId="49" fontId="5" fillId="0" borderId="6" xfId="0" applyNumberFormat="1" applyFont="1" applyBorder="1" applyAlignment="1">
      <alignment horizontal="right" vertical="center"/>
    </xf>
    <xf numFmtId="4" fontId="1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9"/>
  <sheetViews>
    <sheetView tabSelected="1" zoomScaleNormal="100" workbookViewId="0">
      <selection activeCell="M3" sqref="M3:M75"/>
    </sheetView>
  </sheetViews>
  <sheetFormatPr defaultRowHeight="15" x14ac:dyDescent="0.25"/>
  <cols>
    <col min="1" max="1" width="8.28515625" style="5" customWidth="1"/>
    <col min="2" max="2" width="35.85546875" customWidth="1"/>
    <col min="3" max="3" width="12.7109375" customWidth="1"/>
    <col min="5" max="6" width="17.7109375" style="3" customWidth="1"/>
    <col min="7" max="8" width="17.140625" style="3" customWidth="1"/>
    <col min="9" max="9" width="16.7109375" style="3" customWidth="1"/>
    <col min="10" max="10" width="20.7109375" style="3" customWidth="1"/>
    <col min="11" max="11" width="16.140625" style="3" customWidth="1"/>
    <col min="12" max="12" width="12.28515625" bestFit="1" customWidth="1"/>
    <col min="13" max="14" width="11.7109375" style="3" bestFit="1" customWidth="1"/>
  </cols>
  <sheetData>
    <row r="1" spans="1:13" ht="47.25" customHeight="1" thickBot="1" x14ac:dyDescent="0.3">
      <c r="A1" s="8"/>
      <c r="B1" s="9"/>
      <c r="C1" s="9"/>
      <c r="D1" s="9"/>
      <c r="E1" s="10"/>
      <c r="F1" s="10"/>
      <c r="G1" s="64" t="s">
        <v>100</v>
      </c>
      <c r="H1" s="64"/>
      <c r="I1" s="64"/>
      <c r="J1" s="64"/>
      <c r="K1" s="64"/>
    </row>
    <row r="2" spans="1:13" ht="60.75" thickBot="1" x14ac:dyDescent="0.3">
      <c r="A2" s="11" t="s">
        <v>4</v>
      </c>
      <c r="B2" s="11" t="s">
        <v>0</v>
      </c>
      <c r="C2" s="12" t="s">
        <v>1</v>
      </c>
      <c r="D2" s="13" t="s">
        <v>2</v>
      </c>
      <c r="E2" s="23" t="s">
        <v>6</v>
      </c>
      <c r="F2" s="24" t="s">
        <v>7</v>
      </c>
      <c r="G2" s="25" t="s">
        <v>8</v>
      </c>
      <c r="H2" s="34" t="s">
        <v>3</v>
      </c>
      <c r="I2" s="24" t="s">
        <v>14</v>
      </c>
      <c r="J2" s="35" t="s">
        <v>5</v>
      </c>
      <c r="K2" s="42" t="s">
        <v>9</v>
      </c>
    </row>
    <row r="3" spans="1:13" x14ac:dyDescent="0.25">
      <c r="A3" s="17" t="s">
        <v>11</v>
      </c>
      <c r="B3" s="19" t="s">
        <v>90</v>
      </c>
      <c r="C3" s="14" t="s">
        <v>21</v>
      </c>
      <c r="D3" s="51">
        <v>1</v>
      </c>
      <c r="E3" s="29">
        <v>2872015.65</v>
      </c>
      <c r="F3" s="30">
        <v>2446531.85</v>
      </c>
      <c r="G3" s="31">
        <v>2595451.1800000002</v>
      </c>
      <c r="H3" s="54">
        <f>AVERAGE(E3:G3)</f>
        <v>2637999.56</v>
      </c>
      <c r="I3" s="39">
        <f t="shared" ref="I3" si="0">SQRT(((SUM((POWER(E3-H3,2)),(POWER(F3-H3,2)),(POWER(G3-H3,2)))/(COLUMNS(E3:G3)-1))))</f>
        <v>215909.44744516915</v>
      </c>
      <c r="J3" s="40">
        <f>I3/H3*100</f>
        <v>8.1845899718485597</v>
      </c>
      <c r="K3" s="44">
        <f>AVERAGE(E3:G3)</f>
        <v>2637999.56</v>
      </c>
      <c r="M3" s="2"/>
    </row>
    <row r="4" spans="1:13" x14ac:dyDescent="0.25">
      <c r="A4" s="18" t="s">
        <v>15</v>
      </c>
      <c r="B4" s="20" t="s">
        <v>90</v>
      </c>
      <c r="C4" s="15" t="s">
        <v>21</v>
      </c>
      <c r="D4" s="52">
        <v>1</v>
      </c>
      <c r="E4" s="32">
        <v>3318133.15</v>
      </c>
      <c r="F4" s="28">
        <v>2785294.25</v>
      </c>
      <c r="G4" s="33">
        <v>3100153.6</v>
      </c>
      <c r="H4" s="55">
        <f t="shared" ref="H4:H67" si="1">AVERAGE(E4:G4)</f>
        <v>3067860.3333333335</v>
      </c>
      <c r="I4" s="38">
        <f t="shared" ref="I4:I67" si="2">SQRT(((SUM((POWER(E4-H4,2)),(POWER(F4-H4,2)),(POWER(G4-H4,2)))/(COLUMNS(E4:G4)-1))))</f>
        <v>267883.30414997088</v>
      </c>
      <c r="J4" s="41">
        <f t="shared" ref="J4:J67" si="3">I4/H4*100</f>
        <v>8.7319263279142376</v>
      </c>
      <c r="K4" s="45">
        <f t="shared" ref="K4:K67" si="4">AVERAGE(E4:G4)</f>
        <v>3067860.3333333335</v>
      </c>
      <c r="M4" s="2"/>
    </row>
    <row r="5" spans="1:13" x14ac:dyDescent="0.25">
      <c r="A5" s="18" t="s">
        <v>16</v>
      </c>
      <c r="B5" s="20" t="s">
        <v>90</v>
      </c>
      <c r="C5" s="15" t="s">
        <v>21</v>
      </c>
      <c r="D5" s="52">
        <v>1</v>
      </c>
      <c r="E5" s="32">
        <v>1650086.91</v>
      </c>
      <c r="F5" s="28">
        <v>1385109.45</v>
      </c>
      <c r="G5" s="33">
        <v>1541687.04</v>
      </c>
      <c r="H5" s="55">
        <f t="shared" si="1"/>
        <v>1525627.8</v>
      </c>
      <c r="I5" s="38">
        <f t="shared" si="2"/>
        <v>133216.69553417881</v>
      </c>
      <c r="J5" s="41">
        <f t="shared" si="3"/>
        <v>8.7319263279142394</v>
      </c>
      <c r="K5" s="45">
        <f t="shared" si="4"/>
        <v>1525627.8</v>
      </c>
      <c r="M5" s="2"/>
    </row>
    <row r="6" spans="1:13" x14ac:dyDescent="0.25">
      <c r="A6" s="18" t="s">
        <v>19</v>
      </c>
      <c r="B6" s="20" t="s">
        <v>90</v>
      </c>
      <c r="C6" s="15" t="s">
        <v>21</v>
      </c>
      <c r="D6" s="52">
        <v>3</v>
      </c>
      <c r="E6" s="32">
        <v>9954337.8000000007</v>
      </c>
      <c r="F6" s="28">
        <v>8355831</v>
      </c>
      <c r="G6" s="33">
        <v>9300403.1999999993</v>
      </c>
      <c r="H6" s="55">
        <f t="shared" si="1"/>
        <v>9203524</v>
      </c>
      <c r="I6" s="38">
        <f t="shared" si="2"/>
        <v>803644.93525190616</v>
      </c>
      <c r="J6" s="41">
        <f t="shared" si="3"/>
        <v>8.7319263279142447</v>
      </c>
      <c r="K6" s="45">
        <f t="shared" si="4"/>
        <v>9203524</v>
      </c>
      <c r="M6" s="2"/>
    </row>
    <row r="7" spans="1:13" x14ac:dyDescent="0.25">
      <c r="A7" s="18" t="s">
        <v>20</v>
      </c>
      <c r="B7" s="20" t="s">
        <v>90</v>
      </c>
      <c r="C7" s="15" t="s">
        <v>21</v>
      </c>
      <c r="D7" s="52">
        <v>1</v>
      </c>
      <c r="E7" s="32">
        <v>3945860.3</v>
      </c>
      <c r="F7" s="28">
        <v>3312218.5</v>
      </c>
      <c r="G7" s="33">
        <v>3686643.2</v>
      </c>
      <c r="H7" s="55">
        <f t="shared" si="1"/>
        <v>3648240.6666666665</v>
      </c>
      <c r="I7" s="38">
        <f t="shared" si="2"/>
        <v>318561.68727834063</v>
      </c>
      <c r="J7" s="41">
        <f t="shared" si="3"/>
        <v>8.7319263279142394</v>
      </c>
      <c r="K7" s="45">
        <f t="shared" si="4"/>
        <v>3648240.6666666665</v>
      </c>
      <c r="M7" s="2"/>
    </row>
    <row r="8" spans="1:13" x14ac:dyDescent="0.25">
      <c r="A8" s="18" t="s">
        <v>22</v>
      </c>
      <c r="B8" s="20" t="s">
        <v>90</v>
      </c>
      <c r="C8" s="15" t="s">
        <v>21</v>
      </c>
      <c r="D8" s="52">
        <v>1</v>
      </c>
      <c r="E8" s="32">
        <v>2510996.2799999998</v>
      </c>
      <c r="F8" s="28">
        <v>2107770.6</v>
      </c>
      <c r="G8" s="33">
        <v>2346040.3199999998</v>
      </c>
      <c r="H8" s="55">
        <f t="shared" si="1"/>
        <v>2321602.4</v>
      </c>
      <c r="I8" s="38">
        <f t="shared" si="2"/>
        <v>202720.61119508871</v>
      </c>
      <c r="J8" s="41">
        <f t="shared" si="3"/>
        <v>8.7319263279142341</v>
      </c>
      <c r="K8" s="45">
        <f t="shared" si="4"/>
        <v>2321602.4</v>
      </c>
      <c r="M8" s="2"/>
    </row>
    <row r="9" spans="1:13" x14ac:dyDescent="0.25">
      <c r="A9" s="18" t="s">
        <v>23</v>
      </c>
      <c r="B9" s="20" t="s">
        <v>90</v>
      </c>
      <c r="C9" s="15" t="s">
        <v>21</v>
      </c>
      <c r="D9" s="52">
        <v>1</v>
      </c>
      <c r="E9" s="32">
        <v>4479721.9000000004</v>
      </c>
      <c r="F9" s="28">
        <v>3760350.5</v>
      </c>
      <c r="G9" s="33">
        <v>4185433.6</v>
      </c>
      <c r="H9" s="55">
        <f t="shared" si="1"/>
        <v>4141835.3333333335</v>
      </c>
      <c r="I9" s="38">
        <f t="shared" si="2"/>
        <v>361662.00993018807</v>
      </c>
      <c r="J9" s="41">
        <f t="shared" si="3"/>
        <v>8.7319263279142447</v>
      </c>
      <c r="K9" s="45">
        <f t="shared" si="4"/>
        <v>4141835.3333333335</v>
      </c>
      <c r="M9" s="2"/>
    </row>
    <row r="10" spans="1:13" x14ac:dyDescent="0.25">
      <c r="A10" s="18" t="s">
        <v>24</v>
      </c>
      <c r="B10" s="20" t="s">
        <v>90</v>
      </c>
      <c r="C10" s="15" t="s">
        <v>21</v>
      </c>
      <c r="D10" s="52">
        <v>1</v>
      </c>
      <c r="E10" s="32">
        <v>618708.43999999994</v>
      </c>
      <c r="F10" s="28">
        <v>519353.8</v>
      </c>
      <c r="G10" s="33">
        <v>578063.35999999999</v>
      </c>
      <c r="H10" s="55">
        <f t="shared" si="1"/>
        <v>572041.8666666667</v>
      </c>
      <c r="I10" s="38">
        <f t="shared" si="2"/>
        <v>49950.274362158721</v>
      </c>
      <c r="J10" s="41">
        <f t="shared" si="3"/>
        <v>8.7319263279142376</v>
      </c>
      <c r="K10" s="45">
        <f t="shared" si="4"/>
        <v>572041.8666666667</v>
      </c>
      <c r="M10" s="2"/>
    </row>
    <row r="11" spans="1:13" x14ac:dyDescent="0.25">
      <c r="A11" s="18" t="s">
        <v>25</v>
      </c>
      <c r="B11" s="20" t="s">
        <v>91</v>
      </c>
      <c r="C11" s="15" t="s">
        <v>21</v>
      </c>
      <c r="D11" s="52">
        <v>30</v>
      </c>
      <c r="E11" s="32">
        <v>1644000</v>
      </c>
      <c r="F11" s="28">
        <v>1380000</v>
      </c>
      <c r="G11" s="33">
        <v>1536000</v>
      </c>
      <c r="H11" s="55">
        <f t="shared" si="1"/>
        <v>1520000</v>
      </c>
      <c r="I11" s="38">
        <f t="shared" si="2"/>
        <v>132725.28018429645</v>
      </c>
      <c r="J11" s="41">
        <f t="shared" si="3"/>
        <v>8.7319263279142394</v>
      </c>
      <c r="K11" s="45">
        <f t="shared" si="4"/>
        <v>1520000</v>
      </c>
      <c r="M11" s="2"/>
    </row>
    <row r="12" spans="1:13" x14ac:dyDescent="0.25">
      <c r="A12" s="18" t="s">
        <v>26</v>
      </c>
      <c r="B12" s="20" t="s">
        <v>90</v>
      </c>
      <c r="C12" s="15" t="s">
        <v>21</v>
      </c>
      <c r="D12" s="52">
        <v>2</v>
      </c>
      <c r="E12" s="32">
        <v>3596118.48</v>
      </c>
      <c r="F12" s="28">
        <v>3018639.6</v>
      </c>
      <c r="G12" s="33">
        <v>3359877.1200000001</v>
      </c>
      <c r="H12" s="55">
        <f t="shared" si="1"/>
        <v>3324878.4</v>
      </c>
      <c r="I12" s="38">
        <f t="shared" si="2"/>
        <v>290325.93238073372</v>
      </c>
      <c r="J12" s="41">
        <f t="shared" si="3"/>
        <v>8.7319263279142394</v>
      </c>
      <c r="K12" s="45">
        <f t="shared" si="4"/>
        <v>3324878.4</v>
      </c>
      <c r="M12" s="2"/>
    </row>
    <row r="13" spans="1:13" x14ac:dyDescent="0.25">
      <c r="A13" s="18" t="s">
        <v>27</v>
      </c>
      <c r="B13" s="20" t="s">
        <v>92</v>
      </c>
      <c r="C13" s="15" t="s">
        <v>21</v>
      </c>
      <c r="D13" s="52">
        <v>1</v>
      </c>
      <c r="E13" s="32">
        <v>2913811.9</v>
      </c>
      <c r="F13" s="28">
        <v>2445900.5</v>
      </c>
      <c r="G13" s="33">
        <v>2722393.6</v>
      </c>
      <c r="H13" s="55">
        <f t="shared" si="1"/>
        <v>2694035.3333333335</v>
      </c>
      <c r="I13" s="38">
        <f t="shared" si="2"/>
        <v>235241.18055464549</v>
      </c>
      <c r="J13" s="41">
        <f t="shared" si="3"/>
        <v>8.7319263279142394</v>
      </c>
      <c r="K13" s="45">
        <f t="shared" si="4"/>
        <v>2694035.3333333335</v>
      </c>
      <c r="M13" s="2"/>
    </row>
    <row r="14" spans="1:13" x14ac:dyDescent="0.25">
      <c r="A14" s="18" t="s">
        <v>28</v>
      </c>
      <c r="B14" s="20" t="s">
        <v>90</v>
      </c>
      <c r="C14" s="15" t="s">
        <v>21</v>
      </c>
      <c r="D14" s="52">
        <v>1</v>
      </c>
      <c r="E14" s="32">
        <v>3157755.47</v>
      </c>
      <c r="F14" s="28">
        <v>2650670.65</v>
      </c>
      <c r="G14" s="33">
        <v>2950311.68</v>
      </c>
      <c r="H14" s="55">
        <f t="shared" si="1"/>
        <v>2919579.2666666671</v>
      </c>
      <c r="I14" s="38">
        <f t="shared" si="2"/>
        <v>254935.51065039236</v>
      </c>
      <c r="J14" s="41">
        <f t="shared" si="3"/>
        <v>8.7319263279142447</v>
      </c>
      <c r="K14" s="45">
        <f t="shared" si="4"/>
        <v>2919579.2666666671</v>
      </c>
      <c r="M14" s="2"/>
    </row>
    <row r="15" spans="1:13" x14ac:dyDescent="0.25">
      <c r="A15" s="18" t="s">
        <v>29</v>
      </c>
      <c r="B15" s="20" t="s">
        <v>92</v>
      </c>
      <c r="C15" s="15" t="s">
        <v>21</v>
      </c>
      <c r="D15" s="52">
        <v>1</v>
      </c>
      <c r="E15" s="32">
        <v>6850621.9800000004</v>
      </c>
      <c r="F15" s="28">
        <v>5750522.0999999996</v>
      </c>
      <c r="G15" s="33">
        <v>6400581.1200000001</v>
      </c>
      <c r="H15" s="55">
        <f t="shared" si="1"/>
        <v>6333908.3999999994</v>
      </c>
      <c r="I15" s="38">
        <f t="shared" si="2"/>
        <v>553072.21516557201</v>
      </c>
      <c r="J15" s="41">
        <f t="shared" si="3"/>
        <v>8.7319263279142465</v>
      </c>
      <c r="K15" s="45">
        <f t="shared" si="4"/>
        <v>6333908.3999999994</v>
      </c>
      <c r="M15" s="2"/>
    </row>
    <row r="16" spans="1:13" x14ac:dyDescent="0.25">
      <c r="A16" s="18" t="s">
        <v>30</v>
      </c>
      <c r="B16" s="20" t="s">
        <v>92</v>
      </c>
      <c r="C16" s="15" t="s">
        <v>21</v>
      </c>
      <c r="D16" s="52">
        <v>1</v>
      </c>
      <c r="E16" s="32">
        <v>6830554.2199999997</v>
      </c>
      <c r="F16" s="28">
        <v>5733676.9000000004</v>
      </c>
      <c r="G16" s="33">
        <v>6381831.6799999997</v>
      </c>
      <c r="H16" s="55">
        <f t="shared" si="1"/>
        <v>6315354.2666666666</v>
      </c>
      <c r="I16" s="38">
        <f t="shared" si="2"/>
        <v>551452.08191212174</v>
      </c>
      <c r="J16" s="41">
        <f t="shared" si="3"/>
        <v>8.7319263279142376</v>
      </c>
      <c r="K16" s="45">
        <f t="shared" si="4"/>
        <v>6315354.2666666666</v>
      </c>
      <c r="M16" s="2"/>
    </row>
    <row r="17" spans="1:13" x14ac:dyDescent="0.25">
      <c r="A17" s="18" t="s">
        <v>31</v>
      </c>
      <c r="B17" s="20" t="s">
        <v>90</v>
      </c>
      <c r="C17" s="15" t="s">
        <v>21</v>
      </c>
      <c r="D17" s="52">
        <v>1</v>
      </c>
      <c r="E17" s="32">
        <v>3149673.84</v>
      </c>
      <c r="F17" s="28">
        <v>2643886.7999999998</v>
      </c>
      <c r="G17" s="33">
        <v>2942760.96</v>
      </c>
      <c r="H17" s="55">
        <f t="shared" si="1"/>
        <v>2912107.1999999997</v>
      </c>
      <c r="I17" s="38">
        <f t="shared" si="2"/>
        <v>254283.05529388625</v>
      </c>
      <c r="J17" s="41">
        <f t="shared" si="3"/>
        <v>8.7319263279142429</v>
      </c>
      <c r="K17" s="45">
        <f t="shared" si="4"/>
        <v>2912107.1999999997</v>
      </c>
      <c r="M17" s="2"/>
    </row>
    <row r="18" spans="1:13" x14ac:dyDescent="0.25">
      <c r="A18" s="18" t="s">
        <v>32</v>
      </c>
      <c r="B18" s="20" t="s">
        <v>92</v>
      </c>
      <c r="C18" s="15" t="s">
        <v>21</v>
      </c>
      <c r="D18" s="52">
        <v>1</v>
      </c>
      <c r="E18" s="32">
        <v>9619461.8499999996</v>
      </c>
      <c r="F18" s="28">
        <v>8074730.75</v>
      </c>
      <c r="G18" s="33">
        <v>8987526.4000000004</v>
      </c>
      <c r="H18" s="55">
        <f t="shared" si="1"/>
        <v>8893906.333333334</v>
      </c>
      <c r="I18" s="38">
        <f t="shared" si="2"/>
        <v>776609.3487003654</v>
      </c>
      <c r="J18" s="41">
        <f t="shared" si="3"/>
        <v>8.7319263279142394</v>
      </c>
      <c r="K18" s="45">
        <f t="shared" si="4"/>
        <v>8893906.333333334</v>
      </c>
      <c r="M18" s="2"/>
    </row>
    <row r="19" spans="1:13" x14ac:dyDescent="0.25">
      <c r="A19" s="18" t="s">
        <v>33</v>
      </c>
      <c r="B19" s="20" t="s">
        <v>92</v>
      </c>
      <c r="C19" s="15" t="s">
        <v>21</v>
      </c>
      <c r="D19" s="52">
        <v>4</v>
      </c>
      <c r="E19" s="32">
        <v>3256418.76</v>
      </c>
      <c r="F19" s="28">
        <v>2733490.2</v>
      </c>
      <c r="G19" s="33">
        <v>3042493.44</v>
      </c>
      <c r="H19" s="55">
        <f t="shared" si="1"/>
        <v>3010800.8000000003</v>
      </c>
      <c r="I19" s="38">
        <f t="shared" si="2"/>
        <v>262900.90773625235</v>
      </c>
      <c r="J19" s="41">
        <f t="shared" si="3"/>
        <v>8.7319263279142323</v>
      </c>
      <c r="K19" s="45">
        <f t="shared" si="4"/>
        <v>3010800.8000000003</v>
      </c>
      <c r="M19" s="2"/>
    </row>
    <row r="20" spans="1:13" x14ac:dyDescent="0.25">
      <c r="A20" s="18" t="s">
        <v>34</v>
      </c>
      <c r="B20" s="20" t="s">
        <v>93</v>
      </c>
      <c r="C20" s="15" t="s">
        <v>21</v>
      </c>
      <c r="D20" s="52">
        <v>6</v>
      </c>
      <c r="E20" s="32">
        <v>2315458.92</v>
      </c>
      <c r="F20" s="28">
        <v>1943633.4</v>
      </c>
      <c r="G20" s="33">
        <v>2163348.48</v>
      </c>
      <c r="H20" s="55">
        <f t="shared" si="1"/>
        <v>2140813.6</v>
      </c>
      <c r="I20" s="38">
        <f t="shared" si="2"/>
        <v>186934.26636996868</v>
      </c>
      <c r="J20" s="41">
        <f t="shared" si="3"/>
        <v>8.7319263279142412</v>
      </c>
      <c r="K20" s="45">
        <f t="shared" si="4"/>
        <v>2140813.6</v>
      </c>
      <c r="M20" s="2"/>
    </row>
    <row r="21" spans="1:13" x14ac:dyDescent="0.25">
      <c r="A21" s="18" t="s">
        <v>35</v>
      </c>
      <c r="B21" s="20" t="s">
        <v>92</v>
      </c>
      <c r="C21" s="15" t="s">
        <v>21</v>
      </c>
      <c r="D21" s="52">
        <v>1</v>
      </c>
      <c r="E21" s="32">
        <v>1566340.18</v>
      </c>
      <c r="F21" s="28">
        <v>1314811.1000000001</v>
      </c>
      <c r="G21" s="33">
        <v>1463441.92</v>
      </c>
      <c r="H21" s="55">
        <f t="shared" si="1"/>
        <v>1448197.7333333334</v>
      </c>
      <c r="I21" s="38">
        <f t="shared" si="2"/>
        <v>126455.55915719052</v>
      </c>
      <c r="J21" s="41">
        <f t="shared" si="3"/>
        <v>8.7319263279142358</v>
      </c>
      <c r="K21" s="45">
        <f t="shared" si="4"/>
        <v>1448197.7333333334</v>
      </c>
      <c r="M21" s="2"/>
    </row>
    <row r="22" spans="1:13" x14ac:dyDescent="0.25">
      <c r="A22" s="18" t="s">
        <v>36</v>
      </c>
      <c r="B22" s="20" t="s">
        <v>90</v>
      </c>
      <c r="C22" s="15" t="s">
        <v>21</v>
      </c>
      <c r="D22" s="52">
        <v>1</v>
      </c>
      <c r="E22" s="32">
        <v>3211397.82</v>
      </c>
      <c r="F22" s="28">
        <v>2695698.9</v>
      </c>
      <c r="G22" s="33">
        <v>3000430.08</v>
      </c>
      <c r="H22" s="55">
        <f t="shared" si="1"/>
        <v>2969175.6</v>
      </c>
      <c r="I22" s="38">
        <f t="shared" si="2"/>
        <v>259266.22593840561</v>
      </c>
      <c r="J22" s="41">
        <f t="shared" si="3"/>
        <v>8.7319263279142394</v>
      </c>
      <c r="K22" s="45">
        <f t="shared" si="4"/>
        <v>2969175.6</v>
      </c>
      <c r="M22" s="2"/>
    </row>
    <row r="23" spans="1:13" x14ac:dyDescent="0.25">
      <c r="A23" s="18" t="s">
        <v>37</v>
      </c>
      <c r="B23" s="20" t="s">
        <v>90</v>
      </c>
      <c r="C23" s="15" t="s">
        <v>21</v>
      </c>
      <c r="D23" s="52">
        <v>1</v>
      </c>
      <c r="E23" s="32">
        <v>1726200</v>
      </c>
      <c r="F23" s="28">
        <v>1449000</v>
      </c>
      <c r="G23" s="33">
        <v>1612800</v>
      </c>
      <c r="H23" s="55">
        <f t="shared" si="1"/>
        <v>1596000</v>
      </c>
      <c r="I23" s="38">
        <f t="shared" si="2"/>
        <v>139361.54419351128</v>
      </c>
      <c r="J23" s="41">
        <f t="shared" si="3"/>
        <v>8.7319263279142394</v>
      </c>
      <c r="K23" s="45">
        <f t="shared" si="4"/>
        <v>1596000</v>
      </c>
      <c r="M23" s="2"/>
    </row>
    <row r="24" spans="1:13" x14ac:dyDescent="0.25">
      <c r="A24" s="18" t="s">
        <v>38</v>
      </c>
      <c r="B24" s="20" t="s">
        <v>94</v>
      </c>
      <c r="C24" s="15" t="s">
        <v>21</v>
      </c>
      <c r="D24" s="52">
        <v>1</v>
      </c>
      <c r="E24" s="32">
        <v>5111719.34</v>
      </c>
      <c r="F24" s="28">
        <v>4290859.3</v>
      </c>
      <c r="G24" s="33">
        <v>4775912.96</v>
      </c>
      <c r="H24" s="55">
        <f t="shared" si="1"/>
        <v>4726163.8666666672</v>
      </c>
      <c r="I24" s="38">
        <f t="shared" si="2"/>
        <v>412685.14697383641</v>
      </c>
      <c r="J24" s="41">
        <f t="shared" si="3"/>
        <v>8.7319263279142412</v>
      </c>
      <c r="K24" s="45">
        <f t="shared" si="4"/>
        <v>4726163.8666666672</v>
      </c>
      <c r="M24" s="2"/>
    </row>
    <row r="25" spans="1:13" x14ac:dyDescent="0.25">
      <c r="A25" s="18" t="s">
        <v>39</v>
      </c>
      <c r="B25" s="20" t="s">
        <v>94</v>
      </c>
      <c r="C25" s="15" t="s">
        <v>21</v>
      </c>
      <c r="D25" s="52">
        <v>1</v>
      </c>
      <c r="E25" s="32">
        <v>225386.92</v>
      </c>
      <c r="F25" s="28">
        <v>189193.4</v>
      </c>
      <c r="G25" s="33">
        <v>210580.48000000001</v>
      </c>
      <c r="H25" s="55">
        <f t="shared" si="1"/>
        <v>208386.93333333335</v>
      </c>
      <c r="I25" s="38">
        <f t="shared" si="2"/>
        <v>18196.193495666441</v>
      </c>
      <c r="J25" s="41">
        <f t="shared" si="3"/>
        <v>8.7319263279142447</v>
      </c>
      <c r="K25" s="45">
        <f t="shared" si="4"/>
        <v>208386.93333333335</v>
      </c>
      <c r="M25" s="2"/>
    </row>
    <row r="26" spans="1:13" x14ac:dyDescent="0.25">
      <c r="A26" s="18" t="s">
        <v>40</v>
      </c>
      <c r="B26" s="20" t="s">
        <v>94</v>
      </c>
      <c r="C26" s="15" t="s">
        <v>21</v>
      </c>
      <c r="D26" s="52">
        <v>5</v>
      </c>
      <c r="E26" s="32">
        <v>3562000</v>
      </c>
      <c r="F26" s="28">
        <v>2990000</v>
      </c>
      <c r="G26" s="33">
        <v>3328000</v>
      </c>
      <c r="H26" s="55">
        <f t="shared" si="1"/>
        <v>3293333.3333333335</v>
      </c>
      <c r="I26" s="38">
        <f t="shared" si="2"/>
        <v>287571.44039930904</v>
      </c>
      <c r="J26" s="41">
        <f t="shared" si="3"/>
        <v>8.7319263279142412</v>
      </c>
      <c r="K26" s="45">
        <f t="shared" si="4"/>
        <v>3293333.3333333335</v>
      </c>
      <c r="M26" s="2"/>
    </row>
    <row r="27" spans="1:13" x14ac:dyDescent="0.25">
      <c r="A27" s="18" t="s">
        <v>41</v>
      </c>
      <c r="B27" s="20" t="s">
        <v>94</v>
      </c>
      <c r="C27" s="15" t="s">
        <v>21</v>
      </c>
      <c r="D27" s="52">
        <v>1</v>
      </c>
      <c r="E27" s="32">
        <v>209610</v>
      </c>
      <c r="F27" s="28">
        <v>175950</v>
      </c>
      <c r="G27" s="33">
        <v>195840</v>
      </c>
      <c r="H27" s="55">
        <f t="shared" si="1"/>
        <v>193800</v>
      </c>
      <c r="I27" s="38">
        <f t="shared" si="2"/>
        <v>16922.4732234978</v>
      </c>
      <c r="J27" s="41">
        <f t="shared" si="3"/>
        <v>8.7319263279142412</v>
      </c>
      <c r="K27" s="45">
        <f t="shared" si="4"/>
        <v>193800</v>
      </c>
      <c r="M27" s="2"/>
    </row>
    <row r="28" spans="1:13" x14ac:dyDescent="0.25">
      <c r="A28" s="18" t="s">
        <v>42</v>
      </c>
      <c r="B28" s="20" t="s">
        <v>94</v>
      </c>
      <c r="C28" s="15" t="s">
        <v>21</v>
      </c>
      <c r="D28" s="52">
        <v>2</v>
      </c>
      <c r="E28" s="32">
        <v>527376.02</v>
      </c>
      <c r="F28" s="28">
        <v>442687.9</v>
      </c>
      <c r="G28" s="33">
        <v>492730.88</v>
      </c>
      <c r="H28" s="55">
        <f t="shared" si="1"/>
        <v>487598.26666666666</v>
      </c>
      <c r="I28" s="38">
        <f t="shared" si="2"/>
        <v>42576.721421520153</v>
      </c>
      <c r="J28" s="41">
        <f t="shared" si="3"/>
        <v>8.7319263279142412</v>
      </c>
      <c r="K28" s="45">
        <f t="shared" si="4"/>
        <v>487598.26666666666</v>
      </c>
      <c r="M28" s="2"/>
    </row>
    <row r="29" spans="1:13" x14ac:dyDescent="0.25">
      <c r="A29" s="18" t="s">
        <v>43</v>
      </c>
      <c r="B29" s="20" t="s">
        <v>90</v>
      </c>
      <c r="C29" s="15" t="s">
        <v>21</v>
      </c>
      <c r="D29" s="52">
        <v>2</v>
      </c>
      <c r="E29" s="32">
        <v>2751951.88</v>
      </c>
      <c r="F29" s="28">
        <v>2310032.6</v>
      </c>
      <c r="G29" s="33">
        <v>2571166.7200000002</v>
      </c>
      <c r="H29" s="55">
        <f t="shared" si="1"/>
        <v>2544383.7333333339</v>
      </c>
      <c r="I29" s="38">
        <f t="shared" si="2"/>
        <v>222173.71309410053</v>
      </c>
      <c r="J29" s="41">
        <f t="shared" si="3"/>
        <v>8.7319263279142358</v>
      </c>
      <c r="K29" s="45">
        <f t="shared" si="4"/>
        <v>2544383.7333333339</v>
      </c>
      <c r="M29" s="2"/>
    </row>
    <row r="30" spans="1:13" x14ac:dyDescent="0.25">
      <c r="A30" s="18" t="s">
        <v>44</v>
      </c>
      <c r="B30" s="20" t="s">
        <v>95</v>
      </c>
      <c r="C30" s="15" t="s">
        <v>21</v>
      </c>
      <c r="D30" s="52">
        <v>1</v>
      </c>
      <c r="E30" s="32">
        <v>405800.85</v>
      </c>
      <c r="F30" s="28">
        <v>340635.75</v>
      </c>
      <c r="G30" s="33">
        <v>379142.40000000002</v>
      </c>
      <c r="H30" s="55">
        <f t="shared" si="1"/>
        <v>375193</v>
      </c>
      <c r="I30" s="38">
        <f t="shared" si="2"/>
        <v>32761.576347491267</v>
      </c>
      <c r="J30" s="41">
        <f t="shared" si="3"/>
        <v>8.7319263279142376</v>
      </c>
      <c r="K30" s="45">
        <f t="shared" si="4"/>
        <v>375193</v>
      </c>
      <c r="M30" s="2"/>
    </row>
    <row r="31" spans="1:13" x14ac:dyDescent="0.25">
      <c r="A31" s="18" t="s">
        <v>45</v>
      </c>
      <c r="B31" s="20" t="s">
        <v>96</v>
      </c>
      <c r="C31" s="15" t="s">
        <v>21</v>
      </c>
      <c r="D31" s="52">
        <v>1</v>
      </c>
      <c r="E31" s="32">
        <v>184867.8</v>
      </c>
      <c r="F31" s="28">
        <v>155181</v>
      </c>
      <c r="G31" s="33">
        <v>172723.20000000001</v>
      </c>
      <c r="H31" s="55">
        <f t="shared" si="1"/>
        <v>170924</v>
      </c>
      <c r="I31" s="38">
        <f t="shared" si="2"/>
        <v>14924.957756724134</v>
      </c>
      <c r="J31" s="41">
        <f t="shared" si="3"/>
        <v>8.7319263279142376</v>
      </c>
      <c r="K31" s="45">
        <f t="shared" si="4"/>
        <v>170924</v>
      </c>
      <c r="M31" s="2"/>
    </row>
    <row r="32" spans="1:13" x14ac:dyDescent="0.25">
      <c r="A32" s="18" t="s">
        <v>46</v>
      </c>
      <c r="B32" s="20" t="s">
        <v>96</v>
      </c>
      <c r="C32" s="15" t="s">
        <v>21</v>
      </c>
      <c r="D32" s="52">
        <v>2</v>
      </c>
      <c r="E32" s="32">
        <v>349802.1</v>
      </c>
      <c r="F32" s="28">
        <v>293629.5</v>
      </c>
      <c r="G32" s="33">
        <v>326822.40000000002</v>
      </c>
      <c r="H32" s="55">
        <f t="shared" si="1"/>
        <v>323418</v>
      </c>
      <c r="I32" s="38">
        <f t="shared" si="2"/>
        <v>28240.621491213671</v>
      </c>
      <c r="J32" s="41">
        <f t="shared" si="3"/>
        <v>8.7319263279142376</v>
      </c>
      <c r="K32" s="45">
        <f t="shared" si="4"/>
        <v>323418</v>
      </c>
      <c r="M32" s="2"/>
    </row>
    <row r="33" spans="1:13" x14ac:dyDescent="0.25">
      <c r="A33" s="18" t="s">
        <v>47</v>
      </c>
      <c r="B33" s="20" t="s">
        <v>96</v>
      </c>
      <c r="C33" s="15" t="s">
        <v>21</v>
      </c>
      <c r="D33" s="52">
        <v>1</v>
      </c>
      <c r="E33" s="32">
        <v>268065.15999999997</v>
      </c>
      <c r="F33" s="28">
        <v>225018.2</v>
      </c>
      <c r="G33" s="33">
        <v>250455.04000000001</v>
      </c>
      <c r="H33" s="55">
        <f t="shared" si="1"/>
        <v>247846.13333333333</v>
      </c>
      <c r="I33" s="38">
        <f t="shared" si="2"/>
        <v>21641.741769250748</v>
      </c>
      <c r="J33" s="41">
        <f t="shared" si="3"/>
        <v>8.7319263279142323</v>
      </c>
      <c r="K33" s="45">
        <f t="shared" si="4"/>
        <v>247846.13333333333</v>
      </c>
      <c r="M33" s="2"/>
    </row>
    <row r="34" spans="1:13" x14ac:dyDescent="0.25">
      <c r="A34" s="18" t="s">
        <v>48</v>
      </c>
      <c r="B34" s="20" t="s">
        <v>97</v>
      </c>
      <c r="C34" s="15" t="s">
        <v>21</v>
      </c>
      <c r="D34" s="52">
        <v>1</v>
      </c>
      <c r="E34" s="32">
        <v>1243655.8600000001</v>
      </c>
      <c r="F34" s="28">
        <v>1043944.7</v>
      </c>
      <c r="G34" s="33">
        <v>1161955.8400000001</v>
      </c>
      <c r="H34" s="55">
        <f t="shared" si="1"/>
        <v>1149852.1333333335</v>
      </c>
      <c r="I34" s="38">
        <f t="shared" si="2"/>
        <v>100404.24116261698</v>
      </c>
      <c r="J34" s="41">
        <f t="shared" si="3"/>
        <v>8.7319263279142465</v>
      </c>
      <c r="K34" s="45">
        <f t="shared" si="4"/>
        <v>1149852.1333333335</v>
      </c>
      <c r="M34" s="2"/>
    </row>
    <row r="35" spans="1:13" x14ac:dyDescent="0.25">
      <c r="A35" s="18" t="s">
        <v>49</v>
      </c>
      <c r="B35" s="20" t="s">
        <v>97</v>
      </c>
      <c r="C35" s="15" t="s">
        <v>21</v>
      </c>
      <c r="D35" s="52">
        <v>1</v>
      </c>
      <c r="E35" s="32">
        <v>638911.82999999996</v>
      </c>
      <c r="F35" s="28">
        <v>536312.85</v>
      </c>
      <c r="G35" s="33">
        <v>596939.52000000002</v>
      </c>
      <c r="H35" s="55">
        <f t="shared" si="1"/>
        <v>590721.4</v>
      </c>
      <c r="I35" s="38">
        <f t="shared" si="2"/>
        <v>51581.357451223594</v>
      </c>
      <c r="J35" s="41">
        <f t="shared" si="3"/>
        <v>8.7319263279142394</v>
      </c>
      <c r="K35" s="45">
        <f t="shared" si="4"/>
        <v>590721.4</v>
      </c>
      <c r="M35" s="2"/>
    </row>
    <row r="36" spans="1:13" x14ac:dyDescent="0.25">
      <c r="A36" s="18" t="s">
        <v>50</v>
      </c>
      <c r="B36" s="20" t="s">
        <v>94</v>
      </c>
      <c r="C36" s="15" t="s">
        <v>21</v>
      </c>
      <c r="D36" s="52">
        <v>1</v>
      </c>
      <c r="E36" s="32">
        <v>552267.55000000005</v>
      </c>
      <c r="F36" s="28">
        <v>463582.25</v>
      </c>
      <c r="G36" s="33">
        <v>515987.20000000001</v>
      </c>
      <c r="H36" s="55">
        <f t="shared" si="1"/>
        <v>510612.33333333331</v>
      </c>
      <c r="I36" s="38">
        <f t="shared" si="2"/>
        <v>44586.292767910578</v>
      </c>
      <c r="J36" s="41">
        <f t="shared" si="3"/>
        <v>8.7319263279142447</v>
      </c>
      <c r="K36" s="45">
        <f t="shared" si="4"/>
        <v>510612.33333333331</v>
      </c>
      <c r="M36" s="2"/>
    </row>
    <row r="37" spans="1:13" x14ac:dyDescent="0.25">
      <c r="A37" s="18" t="s">
        <v>51</v>
      </c>
      <c r="B37" s="20" t="s">
        <v>91</v>
      </c>
      <c r="C37" s="15" t="s">
        <v>21</v>
      </c>
      <c r="D37" s="52">
        <v>1</v>
      </c>
      <c r="E37" s="32">
        <v>174681.85</v>
      </c>
      <c r="F37" s="28">
        <v>146630.75</v>
      </c>
      <c r="G37" s="33">
        <v>163206.39999999999</v>
      </c>
      <c r="H37" s="55">
        <f t="shared" si="1"/>
        <v>161506.33333333334</v>
      </c>
      <c r="I37" s="38">
        <f t="shared" si="2"/>
        <v>14102.61404158227</v>
      </c>
      <c r="J37" s="41">
        <f t="shared" si="3"/>
        <v>8.7319263279142429</v>
      </c>
      <c r="K37" s="45">
        <f t="shared" si="4"/>
        <v>161506.33333333334</v>
      </c>
      <c r="M37" s="2"/>
    </row>
    <row r="38" spans="1:13" x14ac:dyDescent="0.25">
      <c r="A38" s="18" t="s">
        <v>52</v>
      </c>
      <c r="B38" s="20" t="s">
        <v>92</v>
      </c>
      <c r="C38" s="15" t="s">
        <v>21</v>
      </c>
      <c r="D38" s="52">
        <v>1</v>
      </c>
      <c r="E38" s="32">
        <v>1066751.8700000001</v>
      </c>
      <c r="F38" s="28">
        <v>895448.65</v>
      </c>
      <c r="G38" s="33">
        <v>996673.28</v>
      </c>
      <c r="H38" s="55">
        <f t="shared" si="1"/>
        <v>986291.2666666666</v>
      </c>
      <c r="I38" s="38">
        <f t="shared" si="2"/>
        <v>86122.226783985563</v>
      </c>
      <c r="J38" s="41">
        <f t="shared" si="3"/>
        <v>8.7319263279142447</v>
      </c>
      <c r="K38" s="45">
        <f t="shared" si="4"/>
        <v>986291.2666666666</v>
      </c>
      <c r="M38" s="2"/>
    </row>
    <row r="39" spans="1:13" x14ac:dyDescent="0.25">
      <c r="A39" s="18" t="s">
        <v>53</v>
      </c>
      <c r="B39" s="20" t="s">
        <v>93</v>
      </c>
      <c r="C39" s="15" t="s">
        <v>21</v>
      </c>
      <c r="D39" s="52">
        <v>1</v>
      </c>
      <c r="E39" s="32">
        <v>458233.49</v>
      </c>
      <c r="F39" s="28">
        <v>384648.55</v>
      </c>
      <c r="G39" s="33">
        <v>428130.56</v>
      </c>
      <c r="H39" s="55">
        <f t="shared" si="1"/>
        <v>423670.8666666667</v>
      </c>
      <c r="I39" s="38">
        <f t="shared" si="2"/>
        <v>36994.62795016911</v>
      </c>
      <c r="J39" s="41">
        <f t="shared" si="3"/>
        <v>8.7319263279142412</v>
      </c>
      <c r="K39" s="45">
        <f t="shared" si="4"/>
        <v>423670.8666666667</v>
      </c>
      <c r="M39" s="2"/>
    </row>
    <row r="40" spans="1:13" x14ac:dyDescent="0.25">
      <c r="A40" s="18" t="s">
        <v>54</v>
      </c>
      <c r="B40" s="20" t="s">
        <v>97</v>
      </c>
      <c r="C40" s="15" t="s">
        <v>21</v>
      </c>
      <c r="D40" s="52">
        <v>10</v>
      </c>
      <c r="E40" s="32">
        <v>4786218.3</v>
      </c>
      <c r="F40" s="28">
        <v>4017628.5</v>
      </c>
      <c r="G40" s="33">
        <v>4471795.2</v>
      </c>
      <c r="H40" s="55">
        <f t="shared" si="1"/>
        <v>4425214</v>
      </c>
      <c r="I40" s="38">
        <f t="shared" si="2"/>
        <v>386406.42633254681</v>
      </c>
      <c r="J40" s="41">
        <f t="shared" si="3"/>
        <v>8.7319263279142376</v>
      </c>
      <c r="K40" s="45">
        <f t="shared" si="4"/>
        <v>4425214</v>
      </c>
      <c r="M40" s="2"/>
    </row>
    <row r="41" spans="1:13" x14ac:dyDescent="0.25">
      <c r="A41" s="18" t="s">
        <v>55</v>
      </c>
      <c r="B41" s="20" t="s">
        <v>97</v>
      </c>
      <c r="C41" s="15" t="s">
        <v>21</v>
      </c>
      <c r="D41" s="52">
        <v>1</v>
      </c>
      <c r="E41" s="32">
        <v>406440.64</v>
      </c>
      <c r="F41" s="28">
        <v>341172.8</v>
      </c>
      <c r="G41" s="33">
        <v>379740.15999999997</v>
      </c>
      <c r="H41" s="55">
        <f t="shared" si="1"/>
        <v>375784.53333333327</v>
      </c>
      <c r="I41" s="38">
        <f t="shared" si="2"/>
        <v>32813.228602363015</v>
      </c>
      <c r="J41" s="41">
        <f t="shared" si="3"/>
        <v>8.7319263279142465</v>
      </c>
      <c r="K41" s="45">
        <f t="shared" si="4"/>
        <v>375784.53333333327</v>
      </c>
      <c r="M41" s="2"/>
    </row>
    <row r="42" spans="1:13" x14ac:dyDescent="0.25">
      <c r="A42" s="18" t="s">
        <v>56</v>
      </c>
      <c r="B42" s="20" t="s">
        <v>97</v>
      </c>
      <c r="C42" s="15" t="s">
        <v>21</v>
      </c>
      <c r="D42" s="52">
        <v>7</v>
      </c>
      <c r="E42" s="32">
        <v>5559955.9400000004</v>
      </c>
      <c r="F42" s="28">
        <v>4667116.3</v>
      </c>
      <c r="G42" s="33">
        <v>5194703.3600000003</v>
      </c>
      <c r="H42" s="55">
        <f t="shared" si="1"/>
        <v>5140591.8666666672</v>
      </c>
      <c r="I42" s="38">
        <f t="shared" si="2"/>
        <v>448872.69461608509</v>
      </c>
      <c r="J42" s="41">
        <f t="shared" si="3"/>
        <v>8.7319263279142447</v>
      </c>
      <c r="K42" s="45">
        <f t="shared" si="4"/>
        <v>5140591.8666666672</v>
      </c>
      <c r="M42" s="2"/>
    </row>
    <row r="43" spans="1:13" x14ac:dyDescent="0.25">
      <c r="A43" s="18" t="s">
        <v>57</v>
      </c>
      <c r="B43" s="20" t="s">
        <v>97</v>
      </c>
      <c r="C43" s="15" t="s">
        <v>21</v>
      </c>
      <c r="D43" s="52">
        <v>4</v>
      </c>
      <c r="E43" s="32">
        <v>2888392.92</v>
      </c>
      <c r="F43" s="28">
        <v>2424563.4</v>
      </c>
      <c r="G43" s="33">
        <v>2698644.48</v>
      </c>
      <c r="H43" s="55">
        <f t="shared" si="1"/>
        <v>2670533.6</v>
      </c>
      <c r="I43" s="38">
        <f t="shared" si="2"/>
        <v>233189.02651419601</v>
      </c>
      <c r="J43" s="41">
        <f t="shared" si="3"/>
        <v>8.7319263279142412</v>
      </c>
      <c r="K43" s="45">
        <f t="shared" si="4"/>
        <v>2670533.6</v>
      </c>
      <c r="M43" s="2"/>
    </row>
    <row r="44" spans="1:13" x14ac:dyDescent="0.25">
      <c r="A44" s="18" t="s">
        <v>58</v>
      </c>
      <c r="B44" s="20" t="s">
        <v>97</v>
      </c>
      <c r="C44" s="15" t="s">
        <v>21</v>
      </c>
      <c r="D44" s="52">
        <v>1</v>
      </c>
      <c r="E44" s="32">
        <v>918961.75</v>
      </c>
      <c r="F44" s="28">
        <v>771391.25</v>
      </c>
      <c r="G44" s="33">
        <v>858592</v>
      </c>
      <c r="H44" s="55">
        <f t="shared" si="1"/>
        <v>849648.33333333337</v>
      </c>
      <c r="I44" s="38">
        <f t="shared" si="2"/>
        <v>74190.666513017888</v>
      </c>
      <c r="J44" s="41">
        <f t="shared" si="3"/>
        <v>8.7319263279142412</v>
      </c>
      <c r="K44" s="45">
        <f t="shared" si="4"/>
        <v>849648.33333333337</v>
      </c>
      <c r="M44" s="2"/>
    </row>
    <row r="45" spans="1:13" x14ac:dyDescent="0.25">
      <c r="A45" s="18" t="s">
        <v>59</v>
      </c>
      <c r="B45" s="20" t="s">
        <v>97</v>
      </c>
      <c r="C45" s="15" t="s">
        <v>21</v>
      </c>
      <c r="D45" s="52">
        <v>3</v>
      </c>
      <c r="E45" s="32">
        <v>3209137.32</v>
      </c>
      <c r="F45" s="28">
        <v>2693801.4</v>
      </c>
      <c r="G45" s="33">
        <v>2998318.08</v>
      </c>
      <c r="H45" s="55">
        <f t="shared" si="1"/>
        <v>2967085.6</v>
      </c>
      <c r="I45" s="38">
        <f t="shared" si="2"/>
        <v>259083.7286781522</v>
      </c>
      <c r="J45" s="41">
        <f t="shared" si="3"/>
        <v>8.7319263279142394</v>
      </c>
      <c r="K45" s="45">
        <f t="shared" si="4"/>
        <v>2967085.6</v>
      </c>
      <c r="M45" s="2"/>
    </row>
    <row r="46" spans="1:13" x14ac:dyDescent="0.25">
      <c r="A46" s="18" t="s">
        <v>60</v>
      </c>
      <c r="B46" s="20" t="s">
        <v>97</v>
      </c>
      <c r="C46" s="15" t="s">
        <v>21</v>
      </c>
      <c r="D46" s="52">
        <v>3</v>
      </c>
      <c r="E46" s="32">
        <v>1060659.48</v>
      </c>
      <c r="F46" s="28">
        <v>890334.6</v>
      </c>
      <c r="G46" s="33">
        <v>990981.12</v>
      </c>
      <c r="H46" s="55">
        <f t="shared" si="1"/>
        <v>980658.4</v>
      </c>
      <c r="I46" s="38">
        <f t="shared" si="2"/>
        <v>85630.369016502547</v>
      </c>
      <c r="J46" s="41">
        <f t="shared" si="3"/>
        <v>8.7319263279142412</v>
      </c>
      <c r="K46" s="45">
        <f t="shared" si="4"/>
        <v>980658.4</v>
      </c>
      <c r="M46" s="2"/>
    </row>
    <row r="47" spans="1:13" x14ac:dyDescent="0.25">
      <c r="A47" s="18" t="s">
        <v>61</v>
      </c>
      <c r="B47" s="20" t="s">
        <v>98</v>
      </c>
      <c r="C47" s="15" t="s">
        <v>21</v>
      </c>
      <c r="D47" s="52">
        <v>1</v>
      </c>
      <c r="E47" s="32">
        <v>113675.75</v>
      </c>
      <c r="F47" s="28">
        <v>95421.25</v>
      </c>
      <c r="G47" s="33">
        <v>106208</v>
      </c>
      <c r="H47" s="55">
        <f t="shared" si="1"/>
        <v>105101.66666666667</v>
      </c>
      <c r="I47" s="38">
        <f t="shared" si="2"/>
        <v>9177.4001027433333</v>
      </c>
      <c r="J47" s="41">
        <f t="shared" si="3"/>
        <v>8.7319263279142412</v>
      </c>
      <c r="K47" s="45">
        <f t="shared" si="4"/>
        <v>105101.66666666667</v>
      </c>
      <c r="M47" s="2"/>
    </row>
    <row r="48" spans="1:13" x14ac:dyDescent="0.25">
      <c r="A48" s="18" t="s">
        <v>62</v>
      </c>
      <c r="B48" s="20" t="s">
        <v>98</v>
      </c>
      <c r="C48" s="15" t="s">
        <v>21</v>
      </c>
      <c r="D48" s="52">
        <v>1</v>
      </c>
      <c r="E48" s="32">
        <v>207413.89</v>
      </c>
      <c r="F48" s="28">
        <v>174106.55</v>
      </c>
      <c r="G48" s="33">
        <v>193788.16</v>
      </c>
      <c r="H48" s="55">
        <f t="shared" si="1"/>
        <v>191769.53333333333</v>
      </c>
      <c r="I48" s="38">
        <f t="shared" si="2"/>
        <v>16745.174370051624</v>
      </c>
      <c r="J48" s="41">
        <f t="shared" si="3"/>
        <v>8.7319263279142483</v>
      </c>
      <c r="K48" s="45">
        <f t="shared" si="4"/>
        <v>191769.53333333333</v>
      </c>
      <c r="M48" s="2"/>
    </row>
    <row r="49" spans="1:13" x14ac:dyDescent="0.25">
      <c r="A49" s="18" t="s">
        <v>63</v>
      </c>
      <c r="B49" s="20" t="s">
        <v>98</v>
      </c>
      <c r="C49" s="15" t="s">
        <v>21</v>
      </c>
      <c r="D49" s="52">
        <v>4</v>
      </c>
      <c r="E49" s="32">
        <v>972256.12</v>
      </c>
      <c r="F49" s="28">
        <v>816127.4</v>
      </c>
      <c r="G49" s="33">
        <v>908385.28000000003</v>
      </c>
      <c r="H49" s="55">
        <f t="shared" si="1"/>
        <v>898922.93333333323</v>
      </c>
      <c r="I49" s="38">
        <f t="shared" si="2"/>
        <v>78493.288283392307</v>
      </c>
      <c r="J49" s="41">
        <f t="shared" si="3"/>
        <v>8.7319263279142412</v>
      </c>
      <c r="K49" s="45">
        <f t="shared" si="4"/>
        <v>898922.93333333323</v>
      </c>
      <c r="M49" s="2"/>
    </row>
    <row r="50" spans="1:13" x14ac:dyDescent="0.25">
      <c r="A50" s="18" t="s">
        <v>64</v>
      </c>
      <c r="B50" s="20" t="s">
        <v>98</v>
      </c>
      <c r="C50" s="15" t="s">
        <v>21</v>
      </c>
      <c r="D50" s="52">
        <v>20</v>
      </c>
      <c r="E50" s="32">
        <v>3411738.4</v>
      </c>
      <c r="F50" s="28">
        <v>2863868</v>
      </c>
      <c r="G50" s="33">
        <v>3187609.6000000001</v>
      </c>
      <c r="H50" s="55">
        <f t="shared" si="1"/>
        <v>3154405.3333333335</v>
      </c>
      <c r="I50" s="38">
        <f t="shared" si="2"/>
        <v>275440.34979046427</v>
      </c>
      <c r="J50" s="41">
        <f t="shared" si="3"/>
        <v>8.7319263279142394</v>
      </c>
      <c r="K50" s="45">
        <f t="shared" si="4"/>
        <v>3154405.3333333335</v>
      </c>
      <c r="M50" s="2"/>
    </row>
    <row r="51" spans="1:13" x14ac:dyDescent="0.25">
      <c r="A51" s="18" t="s">
        <v>65</v>
      </c>
      <c r="B51" s="20" t="s">
        <v>98</v>
      </c>
      <c r="C51" s="15" t="s">
        <v>21</v>
      </c>
      <c r="D51" s="52">
        <v>3</v>
      </c>
      <c r="E51" s="32">
        <v>1723549.05</v>
      </c>
      <c r="F51" s="28">
        <v>1446774.75</v>
      </c>
      <c r="G51" s="33">
        <v>1610323.2</v>
      </c>
      <c r="H51" s="55">
        <f t="shared" si="1"/>
        <v>1593549</v>
      </c>
      <c r="I51" s="38">
        <f t="shared" si="2"/>
        <v>139147.52467921414</v>
      </c>
      <c r="J51" s="41">
        <f t="shared" si="3"/>
        <v>8.7319263279142429</v>
      </c>
      <c r="K51" s="45">
        <f t="shared" si="4"/>
        <v>1593549</v>
      </c>
      <c r="M51" s="2"/>
    </row>
    <row r="52" spans="1:13" x14ac:dyDescent="0.25">
      <c r="A52" s="18" t="s">
        <v>66</v>
      </c>
      <c r="B52" s="20" t="s">
        <v>98</v>
      </c>
      <c r="C52" s="15" t="s">
        <v>21</v>
      </c>
      <c r="D52" s="52">
        <v>3</v>
      </c>
      <c r="E52" s="32">
        <v>2099190.7200000002</v>
      </c>
      <c r="F52" s="28">
        <v>1762094.4</v>
      </c>
      <c r="G52" s="33">
        <v>1961287.6799999999</v>
      </c>
      <c r="H52" s="55">
        <f t="shared" si="1"/>
        <v>1940857.5999999999</v>
      </c>
      <c r="I52" s="38">
        <f t="shared" si="2"/>
        <v>169474.25576172461</v>
      </c>
      <c r="J52" s="41">
        <f t="shared" si="3"/>
        <v>8.7319263279142483</v>
      </c>
      <c r="K52" s="45">
        <f t="shared" si="4"/>
        <v>1940857.5999999999</v>
      </c>
      <c r="M52" s="2"/>
    </row>
    <row r="53" spans="1:13" x14ac:dyDescent="0.25">
      <c r="A53" s="18" t="s">
        <v>67</v>
      </c>
      <c r="B53" s="20" t="s">
        <v>98</v>
      </c>
      <c r="C53" s="15" t="s">
        <v>21</v>
      </c>
      <c r="D53" s="52">
        <v>3</v>
      </c>
      <c r="E53" s="32">
        <v>1341273.8400000001</v>
      </c>
      <c r="F53" s="28">
        <v>1125886.8</v>
      </c>
      <c r="G53" s="33">
        <v>1253160.96</v>
      </c>
      <c r="H53" s="55">
        <f t="shared" si="1"/>
        <v>1240107.2</v>
      </c>
      <c r="I53" s="38">
        <f t="shared" si="2"/>
        <v>108285.24709116013</v>
      </c>
      <c r="J53" s="41">
        <f t="shared" si="3"/>
        <v>8.7319263279142429</v>
      </c>
      <c r="K53" s="45">
        <f t="shared" si="4"/>
        <v>1240107.2</v>
      </c>
      <c r="M53" s="2"/>
    </row>
    <row r="54" spans="1:13" x14ac:dyDescent="0.25">
      <c r="A54" s="18" t="s">
        <v>68</v>
      </c>
      <c r="B54" s="20" t="s">
        <v>95</v>
      </c>
      <c r="C54" s="15" t="s">
        <v>21</v>
      </c>
      <c r="D54" s="52">
        <v>10</v>
      </c>
      <c r="E54" s="32">
        <v>1487847.4</v>
      </c>
      <c r="F54" s="28">
        <v>1248923</v>
      </c>
      <c r="G54" s="33">
        <v>1390105.6000000001</v>
      </c>
      <c r="H54" s="55">
        <f t="shared" si="1"/>
        <v>1375625.3333333333</v>
      </c>
      <c r="I54" s="38">
        <f t="shared" si="2"/>
        <v>120118.59065479133</v>
      </c>
      <c r="J54" s="41">
        <f t="shared" si="3"/>
        <v>8.7319263279142376</v>
      </c>
      <c r="K54" s="45">
        <f t="shared" si="4"/>
        <v>1375625.3333333333</v>
      </c>
      <c r="M54" s="2"/>
    </row>
    <row r="55" spans="1:13" x14ac:dyDescent="0.25">
      <c r="A55" s="18" t="s">
        <v>69</v>
      </c>
      <c r="B55" s="20" t="s">
        <v>95</v>
      </c>
      <c r="C55" s="15" t="s">
        <v>21</v>
      </c>
      <c r="D55" s="52">
        <v>6</v>
      </c>
      <c r="E55" s="32">
        <v>503803.8</v>
      </c>
      <c r="F55" s="28">
        <v>422901</v>
      </c>
      <c r="G55" s="33">
        <v>470707.20000000001</v>
      </c>
      <c r="H55" s="55">
        <f t="shared" si="1"/>
        <v>465804</v>
      </c>
      <c r="I55" s="38">
        <f t="shared" si="2"/>
        <v>40673.66211247765</v>
      </c>
      <c r="J55" s="41">
        <f t="shared" si="3"/>
        <v>8.7319263279142412</v>
      </c>
      <c r="K55" s="45">
        <f t="shared" si="4"/>
        <v>465804</v>
      </c>
      <c r="M55" s="2"/>
    </row>
    <row r="56" spans="1:13" x14ac:dyDescent="0.25">
      <c r="A56" s="18" t="s">
        <v>70</v>
      </c>
      <c r="B56" s="20" t="s">
        <v>96</v>
      </c>
      <c r="C56" s="15" t="s">
        <v>21</v>
      </c>
      <c r="D56" s="52">
        <v>1</v>
      </c>
      <c r="E56" s="32">
        <v>95752.04</v>
      </c>
      <c r="F56" s="28">
        <v>80375.8</v>
      </c>
      <c r="G56" s="33">
        <v>89461.759999999995</v>
      </c>
      <c r="H56" s="55">
        <f t="shared" si="1"/>
        <v>88529.866666666654</v>
      </c>
      <c r="I56" s="38">
        <f t="shared" si="2"/>
        <v>7730.3627355340359</v>
      </c>
      <c r="J56" s="41">
        <f t="shared" si="3"/>
        <v>8.7319263279142376</v>
      </c>
      <c r="K56" s="45">
        <f t="shared" si="4"/>
        <v>88529.866666666654</v>
      </c>
      <c r="M56" s="2"/>
    </row>
    <row r="57" spans="1:13" x14ac:dyDescent="0.25">
      <c r="A57" s="18" t="s">
        <v>71</v>
      </c>
      <c r="B57" s="20" t="s">
        <v>96</v>
      </c>
      <c r="C57" s="15" t="s">
        <v>21</v>
      </c>
      <c r="D57" s="52">
        <v>3</v>
      </c>
      <c r="E57" s="32">
        <v>340291.56</v>
      </c>
      <c r="F57" s="28">
        <v>285646.2</v>
      </c>
      <c r="G57" s="33">
        <v>317936.64000000001</v>
      </c>
      <c r="H57" s="55">
        <f t="shared" si="1"/>
        <v>314624.8</v>
      </c>
      <c r="I57" s="38">
        <f t="shared" si="2"/>
        <v>27472.805745347519</v>
      </c>
      <c r="J57" s="41">
        <f t="shared" si="3"/>
        <v>8.7319263279142394</v>
      </c>
      <c r="K57" s="45">
        <f t="shared" si="4"/>
        <v>314624.8</v>
      </c>
      <c r="M57" s="2"/>
    </row>
    <row r="58" spans="1:13" x14ac:dyDescent="0.25">
      <c r="A58" s="18" t="s">
        <v>72</v>
      </c>
      <c r="B58" s="20" t="s">
        <v>96</v>
      </c>
      <c r="C58" s="15" t="s">
        <v>21</v>
      </c>
      <c r="D58" s="52">
        <v>11</v>
      </c>
      <c r="E58" s="32">
        <v>1085688.01</v>
      </c>
      <c r="F58" s="28">
        <v>911343.95</v>
      </c>
      <c r="G58" s="33">
        <v>1014365.44</v>
      </c>
      <c r="H58" s="55">
        <f t="shared" si="1"/>
        <v>1003799.1333333333</v>
      </c>
      <c r="I58" s="38">
        <f t="shared" si="2"/>
        <v>87651.000802908326</v>
      </c>
      <c r="J58" s="41">
        <f t="shared" si="3"/>
        <v>8.7319263279142429</v>
      </c>
      <c r="K58" s="45">
        <f t="shared" si="4"/>
        <v>1003799.1333333333</v>
      </c>
      <c r="M58" s="2"/>
    </row>
    <row r="59" spans="1:13" x14ac:dyDescent="0.25">
      <c r="A59" s="18" t="s">
        <v>73</v>
      </c>
      <c r="B59" s="20" t="s">
        <v>96</v>
      </c>
      <c r="C59" s="15" t="s">
        <v>21</v>
      </c>
      <c r="D59" s="52">
        <v>10</v>
      </c>
      <c r="E59" s="32">
        <v>1045912.8</v>
      </c>
      <c r="F59" s="28">
        <v>877956</v>
      </c>
      <c r="G59" s="33">
        <v>977203.19999999995</v>
      </c>
      <c r="H59" s="55">
        <f t="shared" si="1"/>
        <v>967024</v>
      </c>
      <c r="I59" s="38">
        <f t="shared" si="2"/>
        <v>84439.823253249429</v>
      </c>
      <c r="J59" s="41">
        <f t="shared" si="3"/>
        <v>8.7319263279142429</v>
      </c>
      <c r="K59" s="45">
        <f t="shared" si="4"/>
        <v>967024</v>
      </c>
      <c r="M59" s="2"/>
    </row>
    <row r="60" spans="1:13" x14ac:dyDescent="0.25">
      <c r="A60" s="18" t="s">
        <v>74</v>
      </c>
      <c r="B60" s="20" t="s">
        <v>96</v>
      </c>
      <c r="C60" s="15" t="s">
        <v>21</v>
      </c>
      <c r="D60" s="52">
        <v>1</v>
      </c>
      <c r="E60" s="32">
        <v>123741.14</v>
      </c>
      <c r="F60" s="28">
        <v>103870.3</v>
      </c>
      <c r="G60" s="33">
        <v>115612.16</v>
      </c>
      <c r="H60" s="55">
        <f t="shared" si="1"/>
        <v>114407.86666666665</v>
      </c>
      <c r="I60" s="38">
        <f t="shared" si="2"/>
        <v>9990.0106306716862</v>
      </c>
      <c r="J60" s="41">
        <f t="shared" si="3"/>
        <v>8.7319263279142412</v>
      </c>
      <c r="K60" s="45">
        <f t="shared" si="4"/>
        <v>114407.86666666665</v>
      </c>
      <c r="M60" s="2"/>
    </row>
    <row r="61" spans="1:13" x14ac:dyDescent="0.25">
      <c r="A61" s="18" t="s">
        <v>75</v>
      </c>
      <c r="B61" s="20" t="s">
        <v>96</v>
      </c>
      <c r="C61" s="15" t="s">
        <v>21</v>
      </c>
      <c r="D61" s="52">
        <v>2</v>
      </c>
      <c r="E61" s="32">
        <v>238643.04</v>
      </c>
      <c r="F61" s="28">
        <v>200320.8</v>
      </c>
      <c r="G61" s="33">
        <v>222965.76000000001</v>
      </c>
      <c r="H61" s="55">
        <f t="shared" si="1"/>
        <v>220643.19999999998</v>
      </c>
      <c r="I61" s="38">
        <f t="shared" si="2"/>
        <v>19266.401671552485</v>
      </c>
      <c r="J61" s="41">
        <f t="shared" si="3"/>
        <v>8.7319263279142465</v>
      </c>
      <c r="K61" s="45">
        <f t="shared" si="4"/>
        <v>220643.19999999998</v>
      </c>
      <c r="M61" s="2"/>
    </row>
    <row r="62" spans="1:13" x14ac:dyDescent="0.25">
      <c r="A62" s="18" t="s">
        <v>76</v>
      </c>
      <c r="B62" s="20" t="s">
        <v>96</v>
      </c>
      <c r="C62" s="15" t="s">
        <v>21</v>
      </c>
      <c r="D62" s="52">
        <v>5</v>
      </c>
      <c r="E62" s="32">
        <v>618705.69999999995</v>
      </c>
      <c r="F62" s="28">
        <v>519351.5</v>
      </c>
      <c r="G62" s="33">
        <v>578060.80000000005</v>
      </c>
      <c r="H62" s="55">
        <f t="shared" si="1"/>
        <v>572039.33333333337</v>
      </c>
      <c r="I62" s="38">
        <f t="shared" si="2"/>
        <v>49950.053153358414</v>
      </c>
      <c r="J62" s="41">
        <f t="shared" si="3"/>
        <v>8.7319263279142358</v>
      </c>
      <c r="K62" s="45">
        <f t="shared" si="4"/>
        <v>572039.33333333337</v>
      </c>
      <c r="M62" s="2"/>
    </row>
    <row r="63" spans="1:13" x14ac:dyDescent="0.25">
      <c r="A63" s="18" t="s">
        <v>77</v>
      </c>
      <c r="B63" s="20" t="s">
        <v>95</v>
      </c>
      <c r="C63" s="15" t="s">
        <v>21</v>
      </c>
      <c r="D63" s="52">
        <v>7</v>
      </c>
      <c r="E63" s="32">
        <v>1969555.84</v>
      </c>
      <c r="F63" s="28">
        <v>1653276.8</v>
      </c>
      <c r="G63" s="33">
        <v>1840168.96</v>
      </c>
      <c r="H63" s="55">
        <f t="shared" si="1"/>
        <v>1821000.5333333332</v>
      </c>
      <c r="I63" s="38">
        <f t="shared" si="2"/>
        <v>159008.42500159208</v>
      </c>
      <c r="J63" s="41">
        <f t="shared" si="3"/>
        <v>8.7319263279142429</v>
      </c>
      <c r="K63" s="45">
        <f t="shared" si="4"/>
        <v>1821000.5333333332</v>
      </c>
      <c r="M63" s="2"/>
    </row>
    <row r="64" spans="1:13" x14ac:dyDescent="0.25">
      <c r="A64" s="18" t="s">
        <v>78</v>
      </c>
      <c r="B64" s="20" t="s">
        <v>96</v>
      </c>
      <c r="C64" s="15" t="s">
        <v>21</v>
      </c>
      <c r="D64" s="52">
        <v>8</v>
      </c>
      <c r="E64" s="32">
        <v>671738.4</v>
      </c>
      <c r="F64" s="28">
        <v>563868</v>
      </c>
      <c r="G64" s="33">
        <v>627609.59999999998</v>
      </c>
      <c r="H64" s="55">
        <f t="shared" si="1"/>
        <v>621072</v>
      </c>
      <c r="I64" s="38">
        <f t="shared" si="2"/>
        <v>54231.549483303548</v>
      </c>
      <c r="J64" s="41">
        <f t="shared" si="3"/>
        <v>8.7319263279142429</v>
      </c>
      <c r="K64" s="45">
        <f t="shared" si="4"/>
        <v>621072</v>
      </c>
      <c r="M64" s="2"/>
    </row>
    <row r="65" spans="1:13" x14ac:dyDescent="0.25">
      <c r="A65" s="18" t="s">
        <v>79</v>
      </c>
      <c r="B65" s="20" t="s">
        <v>96</v>
      </c>
      <c r="C65" s="15" t="s">
        <v>21</v>
      </c>
      <c r="D65" s="52">
        <v>1</v>
      </c>
      <c r="E65" s="32">
        <v>238644.41</v>
      </c>
      <c r="F65" s="28">
        <v>200321.95</v>
      </c>
      <c r="G65" s="33">
        <v>222967.04000000001</v>
      </c>
      <c r="H65" s="55">
        <f t="shared" si="1"/>
        <v>220644.46666666667</v>
      </c>
      <c r="I65" s="38">
        <f t="shared" si="2"/>
        <v>19266.512275952624</v>
      </c>
      <c r="J65" s="41">
        <f t="shared" si="3"/>
        <v>8.7319263279142376</v>
      </c>
      <c r="K65" s="45">
        <f t="shared" si="4"/>
        <v>220644.46666666667</v>
      </c>
      <c r="M65" s="2"/>
    </row>
    <row r="66" spans="1:13" x14ac:dyDescent="0.25">
      <c r="A66" s="18" t="s">
        <v>80</v>
      </c>
      <c r="B66" s="20" t="s">
        <v>99</v>
      </c>
      <c r="C66" s="15" t="s">
        <v>21</v>
      </c>
      <c r="D66" s="52">
        <v>1</v>
      </c>
      <c r="E66" s="32">
        <v>286520.43</v>
      </c>
      <c r="F66" s="28">
        <v>240509.85</v>
      </c>
      <c r="G66" s="33">
        <v>267697.91999999998</v>
      </c>
      <c r="H66" s="55">
        <f t="shared" si="1"/>
        <v>264909.39999999997</v>
      </c>
      <c r="I66" s="38">
        <f t="shared" si="2"/>
        <v>23131.693643719642</v>
      </c>
      <c r="J66" s="41">
        <f t="shared" si="3"/>
        <v>8.7319263279142394</v>
      </c>
      <c r="K66" s="45">
        <f t="shared" si="4"/>
        <v>264909.39999999997</v>
      </c>
      <c r="M66" s="2"/>
    </row>
    <row r="67" spans="1:13" x14ac:dyDescent="0.25">
      <c r="A67" s="18" t="s">
        <v>81</v>
      </c>
      <c r="B67" s="20" t="s">
        <v>99</v>
      </c>
      <c r="C67" s="15" t="s">
        <v>21</v>
      </c>
      <c r="D67" s="52">
        <v>3</v>
      </c>
      <c r="E67" s="32">
        <v>910385.55</v>
      </c>
      <c r="F67" s="28">
        <v>764192.25</v>
      </c>
      <c r="G67" s="33">
        <v>850579.2</v>
      </c>
      <c r="H67" s="55">
        <f t="shared" si="1"/>
        <v>841719</v>
      </c>
      <c r="I67" s="38">
        <f t="shared" si="2"/>
        <v>73498.28296805649</v>
      </c>
      <c r="J67" s="41">
        <f t="shared" si="3"/>
        <v>8.7319263279142447</v>
      </c>
      <c r="K67" s="45">
        <f t="shared" si="4"/>
        <v>841719</v>
      </c>
      <c r="M67" s="2"/>
    </row>
    <row r="68" spans="1:13" x14ac:dyDescent="0.25">
      <c r="A68" s="18" t="s">
        <v>82</v>
      </c>
      <c r="B68" s="20" t="s">
        <v>99</v>
      </c>
      <c r="C68" s="15" t="s">
        <v>21</v>
      </c>
      <c r="D68" s="52">
        <v>1</v>
      </c>
      <c r="E68" s="32">
        <v>322856.94</v>
      </c>
      <c r="F68" s="28">
        <v>271011.33</v>
      </c>
      <c r="G68" s="33">
        <v>301647.35999999999</v>
      </c>
      <c r="H68" s="55">
        <f t="shared" ref="H68:H75" si="5">AVERAGE(E68:G68)</f>
        <v>298505.21000000002</v>
      </c>
      <c r="I68" s="38">
        <f t="shared" ref="I68:I75" si="6">SQRT(((SUM((POWER(E68-H68,2)),(POWER(F68-H68,2)),(POWER(G68-H68,2)))/(COLUMNS(E68:G68)-1))))</f>
        <v>26065.238326838669</v>
      </c>
      <c r="J68" s="41">
        <f t="shared" ref="J68:J75" si="7">I68/H68*100</f>
        <v>8.7319207349307799</v>
      </c>
      <c r="K68" s="45">
        <f t="shared" ref="K68:K75" si="8">AVERAGE(E68:G68)</f>
        <v>298505.21000000002</v>
      </c>
      <c r="M68" s="2"/>
    </row>
    <row r="69" spans="1:13" x14ac:dyDescent="0.25">
      <c r="A69" s="18" t="s">
        <v>83</v>
      </c>
      <c r="B69" s="20" t="s">
        <v>99</v>
      </c>
      <c r="C69" s="15" t="s">
        <v>21</v>
      </c>
      <c r="D69" s="52">
        <v>2</v>
      </c>
      <c r="E69" s="32">
        <v>639332.42000000004</v>
      </c>
      <c r="F69" s="28">
        <v>536665.9</v>
      </c>
      <c r="G69" s="33">
        <v>597332.47999999998</v>
      </c>
      <c r="H69" s="55">
        <f t="shared" si="5"/>
        <v>591110.26666666672</v>
      </c>
      <c r="I69" s="38">
        <f t="shared" si="6"/>
        <v>51615.313002070754</v>
      </c>
      <c r="J69" s="41">
        <f t="shared" si="7"/>
        <v>8.7319263279142412</v>
      </c>
      <c r="K69" s="45">
        <f t="shared" si="8"/>
        <v>591110.26666666672</v>
      </c>
      <c r="M69" s="2"/>
    </row>
    <row r="70" spans="1:13" x14ac:dyDescent="0.25">
      <c r="A70" s="18" t="s">
        <v>84</v>
      </c>
      <c r="B70" s="20" t="s">
        <v>99</v>
      </c>
      <c r="C70" s="15" t="s">
        <v>21</v>
      </c>
      <c r="D70" s="52">
        <v>1</v>
      </c>
      <c r="E70" s="32">
        <v>468942.78</v>
      </c>
      <c r="F70" s="28">
        <v>393638.1</v>
      </c>
      <c r="G70" s="33">
        <v>438136.32000000001</v>
      </c>
      <c r="H70" s="55">
        <f t="shared" si="5"/>
        <v>433572.39999999997</v>
      </c>
      <c r="I70" s="38">
        <f t="shared" si="6"/>
        <v>37859.222546169673</v>
      </c>
      <c r="J70" s="41">
        <f t="shared" si="7"/>
        <v>8.7319263279142483</v>
      </c>
      <c r="K70" s="45">
        <f t="shared" si="8"/>
        <v>433572.39999999997</v>
      </c>
      <c r="M70" s="2"/>
    </row>
    <row r="71" spans="1:13" x14ac:dyDescent="0.25">
      <c r="A71" s="18" t="s">
        <v>85</v>
      </c>
      <c r="B71" s="20" t="s">
        <v>99</v>
      </c>
      <c r="C71" s="15" t="s">
        <v>21</v>
      </c>
      <c r="D71" s="52">
        <v>2</v>
      </c>
      <c r="E71" s="32">
        <v>816106.26</v>
      </c>
      <c r="F71" s="28">
        <v>685052.7</v>
      </c>
      <c r="G71" s="33">
        <v>762493.43999999994</v>
      </c>
      <c r="H71" s="55">
        <f t="shared" si="5"/>
        <v>754550.79999999993</v>
      </c>
      <c r="I71" s="38">
        <f t="shared" si="6"/>
        <v>65886.819962687558</v>
      </c>
      <c r="J71" s="41">
        <f t="shared" si="7"/>
        <v>8.7319263279142447</v>
      </c>
      <c r="K71" s="45">
        <f t="shared" si="8"/>
        <v>754550.79999999993</v>
      </c>
      <c r="M71" s="2"/>
    </row>
    <row r="72" spans="1:13" x14ac:dyDescent="0.25">
      <c r="A72" s="18" t="s">
        <v>86</v>
      </c>
      <c r="B72" s="20" t="s">
        <v>99</v>
      </c>
      <c r="C72" s="15" t="s">
        <v>21</v>
      </c>
      <c r="D72" s="52">
        <v>2</v>
      </c>
      <c r="E72" s="32">
        <v>1489439.34</v>
      </c>
      <c r="F72" s="28">
        <v>1250259.3</v>
      </c>
      <c r="G72" s="33">
        <v>1391592.96</v>
      </c>
      <c r="H72" s="55">
        <f t="shared" si="5"/>
        <v>1377097.2</v>
      </c>
      <c r="I72" s="38">
        <f t="shared" si="6"/>
        <v>120247.11296776985</v>
      </c>
      <c r="J72" s="41">
        <f t="shared" si="7"/>
        <v>8.7319263279142429</v>
      </c>
      <c r="K72" s="45">
        <f t="shared" si="8"/>
        <v>1377097.2</v>
      </c>
      <c r="M72" s="2"/>
    </row>
    <row r="73" spans="1:13" x14ac:dyDescent="0.25">
      <c r="A73" s="18" t="s">
        <v>87</v>
      </c>
      <c r="B73" s="20" t="s">
        <v>99</v>
      </c>
      <c r="C73" s="15" t="s">
        <v>21</v>
      </c>
      <c r="D73" s="52">
        <v>1</v>
      </c>
      <c r="E73" s="32">
        <v>185671.99</v>
      </c>
      <c r="F73" s="28">
        <v>155856.04999999999</v>
      </c>
      <c r="G73" s="33">
        <v>173474.56</v>
      </c>
      <c r="H73" s="55">
        <f t="shared" si="5"/>
        <v>171667.53333333333</v>
      </c>
      <c r="I73" s="38">
        <f t="shared" si="6"/>
        <v>14989.882539614291</v>
      </c>
      <c r="J73" s="41">
        <f t="shared" si="7"/>
        <v>8.7319263279142429</v>
      </c>
      <c r="K73" s="45">
        <f t="shared" si="8"/>
        <v>171667.53333333333</v>
      </c>
      <c r="M73" s="2"/>
    </row>
    <row r="74" spans="1:13" x14ac:dyDescent="0.25">
      <c r="A74" s="18" t="s">
        <v>88</v>
      </c>
      <c r="B74" s="20" t="s">
        <v>99</v>
      </c>
      <c r="C74" s="15" t="s">
        <v>21</v>
      </c>
      <c r="D74" s="52">
        <v>1</v>
      </c>
      <c r="E74" s="32">
        <v>712400</v>
      </c>
      <c r="F74" s="28">
        <v>598000</v>
      </c>
      <c r="G74" s="33">
        <v>665600</v>
      </c>
      <c r="H74" s="55">
        <f t="shared" si="5"/>
        <v>658666.66666666663</v>
      </c>
      <c r="I74" s="38">
        <f t="shared" si="6"/>
        <v>57514.288079861806</v>
      </c>
      <c r="J74" s="41">
        <f t="shared" si="7"/>
        <v>8.7319263279142429</v>
      </c>
      <c r="K74" s="45">
        <f t="shared" si="8"/>
        <v>658666.66666666663</v>
      </c>
      <c r="M74" s="2"/>
    </row>
    <row r="75" spans="1:13" ht="15.75" thickBot="1" x14ac:dyDescent="0.3">
      <c r="A75" s="22" t="s">
        <v>89</v>
      </c>
      <c r="B75" s="21" t="s">
        <v>17</v>
      </c>
      <c r="C75" s="16" t="s">
        <v>18</v>
      </c>
      <c r="D75" s="53">
        <v>1</v>
      </c>
      <c r="E75" s="49">
        <v>3001147.16</v>
      </c>
      <c r="F75" s="50">
        <v>5001911.9000000004</v>
      </c>
      <c r="G75" s="57">
        <v>7172870.1600000001</v>
      </c>
      <c r="H75" s="56">
        <f t="shared" si="5"/>
        <v>5058643.0733333332</v>
      </c>
      <c r="I75" s="46">
        <f t="shared" si="6"/>
        <v>2086440.0342936008</v>
      </c>
      <c r="J75" s="47">
        <f t="shared" si="7"/>
        <v>41.245053348244348</v>
      </c>
      <c r="K75" s="48">
        <f t="shared" si="8"/>
        <v>5058643.0733333332</v>
      </c>
      <c r="M75" s="2"/>
    </row>
    <row r="76" spans="1:13" ht="15.75" thickBot="1" x14ac:dyDescent="0.3">
      <c r="A76" s="61" t="s">
        <v>10</v>
      </c>
      <c r="B76" s="62"/>
      <c r="C76" s="62"/>
      <c r="D76" s="63"/>
      <c r="E76" s="26">
        <f>SUM(E3:E75)</f>
        <v>142870747.5</v>
      </c>
      <c r="F76" s="27">
        <f>SUM(F3:F75)</f>
        <v>122446416.33000001</v>
      </c>
      <c r="G76" s="27">
        <f>SUM(G3:G75)</f>
        <v>137766064.70000002</v>
      </c>
      <c r="H76" s="27">
        <f>AVERAGE(E76:G76)</f>
        <v>134361076.17666668</v>
      </c>
      <c r="I76" s="36">
        <f>SQRT(((SUM((POWER(E76-H76,2)),(POWER(F76-H76,2)),(POWER(G76-H76,2)))/(COLUMNS(E76:G76)-1))))</f>
        <v>10629383.146188779</v>
      </c>
      <c r="J76" s="37">
        <f>I76/H76*100</f>
        <v>7.9110583575652331</v>
      </c>
      <c r="K76" s="43">
        <f>SUM(K3:K75)</f>
        <v>134361076.17666662</v>
      </c>
    </row>
    <row r="77" spans="1:13" ht="15.75" customHeight="1" x14ac:dyDescent="0.25">
      <c r="A77" s="4"/>
      <c r="B77" s="1"/>
      <c r="C77" s="1"/>
      <c r="D77" s="1"/>
      <c r="E77" s="2"/>
      <c r="F77" s="2"/>
      <c r="G77" s="58" t="s">
        <v>12</v>
      </c>
      <c r="H77" s="59"/>
      <c r="I77" s="59" t="s">
        <v>13</v>
      </c>
      <c r="J77" s="59"/>
      <c r="K77" s="59"/>
    </row>
    <row r="78" spans="1:13" ht="71.25" customHeight="1" x14ac:dyDescent="0.25">
      <c r="A78" s="4"/>
      <c r="B78" s="1"/>
      <c r="C78" s="1"/>
      <c r="D78" s="1"/>
      <c r="E78" s="2"/>
      <c r="F78" s="2"/>
      <c r="G78" s="60"/>
      <c r="H78" s="60"/>
      <c r="I78" s="60"/>
      <c r="J78" s="60"/>
      <c r="K78" s="60"/>
    </row>
    <row r="79" spans="1:13" ht="15.75" x14ac:dyDescent="0.25">
      <c r="J79" s="6"/>
      <c r="K79" s="7"/>
    </row>
  </sheetData>
  <mergeCells count="4">
    <mergeCell ref="G77:H78"/>
    <mergeCell ref="I77:K78"/>
    <mergeCell ref="A76:D76"/>
    <mergeCell ref="G1:K1"/>
  </mergeCells>
  <pageMargins left="0.7" right="0.7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2023-03-30T11:50:51Z</cp:lastPrinted>
  <dcterms:created xsi:type="dcterms:W3CDTF">2020-03-30T09:18:46Z</dcterms:created>
  <dcterms:modified xsi:type="dcterms:W3CDTF">2023-03-30T11:50:54Z</dcterms:modified>
</cp:coreProperties>
</file>