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Закупки\Конкурентные закупки\34 закупка 12.2022 (Туалетный модуль)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  <c r="K4" i="1" l="1"/>
  <c r="H4" i="1"/>
  <c r="I4" i="1" s="1"/>
  <c r="J4" i="1" s="1"/>
  <c r="G5" i="1" l="1"/>
  <c r="F5" i="1"/>
  <c r="H3" i="1"/>
  <c r="H5" i="1" l="1"/>
  <c r="I5" i="1" s="1"/>
  <c r="J5" i="1" s="1"/>
  <c r="K3" i="1"/>
  <c r="K5" i="1" s="1"/>
  <c r="I3" i="1"/>
  <c r="J3" i="1" l="1"/>
</calcChain>
</file>

<file path=xl/sharedStrings.xml><?xml version="1.0" encoding="utf-8"?>
<sst xmlns="http://schemas.openxmlformats.org/spreadsheetml/2006/main" count="22" uniqueCount="21">
  <si>
    <t>Объект закупки</t>
  </si>
  <si>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</si>
  <si>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</si>
  <si>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</si>
  <si>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</si>
  <si>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</si>
  <si>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</si>
  <si>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</si>
  <si>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</si>
  <si>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</si>
  <si>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</si>
  <si>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1</t>
  </si>
  <si>
    <t>Директор АНО «Центр городского развития Мурманской области»</t>
  </si>
  <si>
    <t>__________ В. А. Миронова</t>
  </si>
  <si>
    <t>Среднее Квадртичное отлонение</t>
  </si>
  <si>
    <t>2</t>
  </si>
  <si>
    <t>Доставка</t>
  </si>
  <si>
    <t>усл. ед.</t>
  </si>
  <si>
    <t>сетевой туалетный модуль</t>
  </si>
  <si>
    <t>шт.</t>
  </si>
  <si>
    <t>поставка туалетного модуля (19.12.2022)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</si>
</sst>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4" fontId="3" fillId="0" borderId="13" xfId="0" applyNumberFormat="1" applyFont="1" applyFill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164" fontId="0" fillId="0" borderId="0" xfId="0" applyNumberFormat="1"/>
    <xf numFmtId="49" fontId="3" fillId="0" borderId="22" xfId="0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3" fontId="3" fillId="0" borderId="28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right" vertical="center"/>
    </xf>
    <xf numFmtId="49" fontId="3" fillId="0" borderId="21" xfId="0" applyNumberFormat="1" applyFont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tabSelected="1" zoomScaleNormal="100" workbookViewId="0">
      <selection activeCell="G1" sqref="G1:K1"/>
    </sheetView>
  </sheetViews>
  <sheetFormatPr defaultRowHeight="15" x14ac:dyDescent="0.25"/>
  <cols>
    <col min="1" max="1" width="8.25" style="5" customWidth="1"/>
    <col min="2" max="2" width="35.875" customWidth="1"/>
    <col min="3" max="3" width="12.75" customWidth="1"/>
    <col min="5" max="6" width="17.75" style="3" customWidth="1"/>
    <col min="7" max="8" width="17.125" style="3" customWidth="1"/>
    <col min="9" max="9" width="16.75" style="3" customWidth="1"/>
    <col min="10" max="10" width="20.75" style="3" customWidth="1"/>
    <col min="11" max="11" width="16.125" style="3" customWidth="1"/>
    <col min="12" max="12" width="12.25" bestFit="1" customWidth="1"/>
    <col min="13" max="13" width="12.375" style="29" bestFit="1" customWidth="1"/>
    <col min="14" max="14" width="11.75" style="3" bestFit="1" customWidth="1"/>
  </cols>
  <sheetData>
    <row r="1" spans="1:11" ht="106.5" customHeight="1" thickBot="1" x14ac:dyDescent="0.3">
      <c r="A1" s="15"/>
      <c r="B1" s="16"/>
      <c r="C1" s="16"/>
      <c r="D1" s="16"/>
      <c r="E1" s="17"/>
      <c r="F1" s="17"/>
      <c r="G1" s="45" t="s">
        <v>20</v>
      </c>
      <c r="H1" s="45"/>
      <c r="I1" s="45"/>
      <c r="J1" s="45"/>
      <c r="K1" s="45"/>
    </row>
    <row r="2" spans="1:11" ht="45.75" thickBot="1" x14ac:dyDescent="0.3">
      <c r="A2" s="14" t="s">
        <v>4</v>
      </c>
      <c r="B2" s="30" t="s">
        <v>0</v>
      </c>
      <c r="C2" s="35" t="s">
        <v>1</v>
      </c>
      <c r="D2" s="36" t="s">
        <v>2</v>
      </c>
      <c r="E2" s="23" t="s">
        <v>6</v>
      </c>
      <c r="F2" s="9" t="s">
        <v>7</v>
      </c>
      <c r="G2" s="24" t="s">
        <v>8</v>
      </c>
      <c r="H2" s="8" t="s">
        <v>3</v>
      </c>
      <c r="I2" s="9" t="s">
        <v>14</v>
      </c>
      <c r="J2" s="10" t="s">
        <v>5</v>
      </c>
      <c r="K2" s="26" t="s">
        <v>9</v>
      </c>
    </row>
    <row r="3" spans="1:11" x14ac:dyDescent="0.25">
      <c r="A3" s="33" t="s">
        <v>11</v>
      </c>
      <c r="B3" s="31" t="s">
        <v>18</v>
      </c>
      <c r="C3" s="37" t="s">
        <v>19</v>
      </c>
      <c r="D3" s="38">
        <v>1</v>
      </c>
      <c r="E3" s="20">
        <v>5500000</v>
      </c>
      <c r="F3" s="18">
        <v>5700000</v>
      </c>
      <c r="G3" s="25">
        <v>5350000</v>
      </c>
      <c r="H3" s="27">
        <f>AVERAGE(E3:G3)</f>
        <v>5516666.666666667</v>
      </c>
      <c r="I3" s="19">
        <f t="shared" ref="I3" si="0">SQRT(((SUM((POWER(E3-H3,2)),(POWER(F3-H3,2)),(POWER(G3-H3,2)))/(COLUMNS(E3:G3)-1))))</f>
        <v>175594.2292142123</v>
      </c>
      <c r="J3" s="28">
        <f>I3/H3*100</f>
        <v>3.1829769646080779</v>
      </c>
      <c r="K3" s="13">
        <f>AVERAGE(E3:G3)</f>
        <v>5516666.666666667</v>
      </c>
    </row>
    <row r="4" spans="1:11" ht="15.75" thickBot="1" x14ac:dyDescent="0.3">
      <c r="A4" s="34" t="s">
        <v>15</v>
      </c>
      <c r="B4" s="32" t="s">
        <v>16</v>
      </c>
      <c r="C4" s="21" t="s">
        <v>17</v>
      </c>
      <c r="D4" s="22" t="s">
        <v>11</v>
      </c>
      <c r="E4" s="20">
        <v>250000</v>
      </c>
      <c r="F4" s="18">
        <v>250000</v>
      </c>
      <c r="G4" s="25">
        <v>150000</v>
      </c>
      <c r="H4" s="27">
        <f t="shared" ref="H4" si="1">AVERAGE(E4:G4)</f>
        <v>216666.66666666666</v>
      </c>
      <c r="I4" s="19">
        <f t="shared" ref="I4" si="2">SQRT(((SUM((POWER(E4-H4,2)),(POWER(F4-H4,2)),(POWER(G4-H4,2)))/(COLUMNS(E4:G4)-1))))</f>
        <v>57735.026918962576</v>
      </c>
      <c r="J4" s="28">
        <f t="shared" ref="J4" si="3">I4/H4*100</f>
        <v>26.646935501059655</v>
      </c>
      <c r="K4" s="13">
        <f t="shared" ref="K4" si="4">AVERAGE(E4:G4)</f>
        <v>216666.66666666666</v>
      </c>
    </row>
    <row r="5" spans="1:11" ht="15.75" thickBot="1" x14ac:dyDescent="0.3">
      <c r="A5" s="42" t="s">
        <v>10</v>
      </c>
      <c r="B5" s="43"/>
      <c r="C5" s="43"/>
      <c r="D5" s="44"/>
      <c r="E5" s="8">
        <f>SUM(E3:E4)</f>
        <v>5750000</v>
      </c>
      <c r="F5" s="9">
        <f>SUM(F3:F4)</f>
        <v>5950000</v>
      </c>
      <c r="G5" s="9">
        <f>SUM(G3:G4)</f>
        <v>5500000</v>
      </c>
      <c r="H5" s="9">
        <f>AVERAGE(E5:G5)</f>
        <v>5733333.333333333</v>
      </c>
      <c r="I5" s="11">
        <f>SQRT(((SUM((POWER(E5-H5,2)),(POWER(F5-H5,2)),(POWER(G5-H5,2)))/(COLUMNS(E5:G5)-1))))</f>
        <v>225462.48764114469</v>
      </c>
      <c r="J5" s="12">
        <f t="shared" ref="J5" si="5">I5/H5*100</f>
        <v>3.932485249554849</v>
      </c>
      <c r="K5" s="10">
        <f>SUM(K3:K4)</f>
        <v>5733333.333333334</v>
      </c>
    </row>
    <row r="6" spans="1:11" ht="15.75" customHeight="1" x14ac:dyDescent="0.25">
      <c r="A6" s="4"/>
      <c r="B6" s="1"/>
      <c r="C6" s="1"/>
      <c r="D6" s="1"/>
      <c r="E6" s="2"/>
      <c r="F6" s="2"/>
      <c r="G6" s="39" t="s">
        <v>12</v>
      </c>
      <c r="H6" s="40"/>
      <c r="I6" s="40" t="s">
        <v>13</v>
      </c>
      <c r="J6" s="40"/>
      <c r="K6" s="40"/>
    </row>
    <row r="7" spans="1:11" ht="71.25" customHeight="1" x14ac:dyDescent="0.25">
      <c r="A7" s="4"/>
      <c r="B7" s="1"/>
      <c r="C7" s="1"/>
      <c r="D7" s="1"/>
      <c r="E7" s="2"/>
      <c r="F7" s="2"/>
      <c r="G7" s="41"/>
      <c r="H7" s="41"/>
      <c r="I7" s="41"/>
      <c r="J7" s="41"/>
      <c r="K7" s="41"/>
    </row>
    <row r="8" spans="1:11" ht="15.75" x14ac:dyDescent="0.25">
      <c r="J8" s="6"/>
      <c r="K8" s="7"/>
    </row>
  </sheetData>
  <mergeCells count="4">
    <mergeCell ref="G6:H7"/>
    <mergeCell ref="I6:K7"/>
    <mergeCell ref="A5:D5"/>
    <mergeCell ref="G1:K1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2022-12-16T07:30:41Z</cp:lastPrinted>
  <dcterms:created xsi:type="dcterms:W3CDTF">2020-03-30T09:18:46Z</dcterms:created>
  <dcterms:modified xsi:type="dcterms:W3CDTF">2022-12-19T16:55:44Z</dcterms:modified>
</cp:coreProperties>
</file>