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Закупки\Конкурентные закупки\34 закупка 12.2022 (покрытие Александровск)\Изменения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1" l="1"/>
  <c r="H11" i="1"/>
  <c r="I11" i="1" s="1"/>
  <c r="J11" i="1" s="1"/>
  <c r="K10" i="1"/>
  <c r="H10" i="1"/>
  <c r="I10" i="1" s="1"/>
  <c r="J10" i="1" s="1"/>
  <c r="E12" i="1"/>
  <c r="K4" i="1" l="1"/>
  <c r="K5" i="1"/>
  <c r="K6" i="1"/>
  <c r="K7" i="1"/>
  <c r="K8" i="1"/>
  <c r="K9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G12" i="1" l="1"/>
  <c r="F12" i="1"/>
  <c r="H3" i="1"/>
  <c r="H12" i="1" l="1"/>
  <c r="I12" i="1" s="1"/>
  <c r="J12" i="1" s="1"/>
  <c r="K3" i="1"/>
  <c r="K12" i="1" s="1"/>
  <c r="I3" i="1"/>
  <c r="J3" i="1" l="1"/>
</calcChain>
</file>

<file path=xl/sharedStrings.xml><?xml version="1.0" encoding="utf-8"?>
<sst xmlns="http://schemas.openxmlformats.org/spreadsheetml/2006/main" count="46" uniqueCount="38">
  <si>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</si>
  <si>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</si>
  <si>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</si>
  <si>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</si>
  <si>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</si>
  <si>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</si>
  <si>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</si>
  <si>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</si>
  <si>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</si>
  <si>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</si>
  <si>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</si>
  <si>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</si>
  <si>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</si>
  <si>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</si>
  <si>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</si>
  <si>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</si>
  <si>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</si>
  <si>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</si>
  <si>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</si>
  <si>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</si>
  <si>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</si>
  <si>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6</t>
  </si>
  <si>
    <t>7</t>
  </si>
  <si>
    <t>8</t>
  </si>
  <si>
    <t>Клей полиуретановый</t>
  </si>
  <si>
    <t>кг</t>
  </si>
  <si>
    <t>4725</t>
  </si>
  <si>
    <t>Цветная резиновая крошка, тип 1</t>
  </si>
  <si>
    <t>Цветная резиновая крошка, тип 2</t>
  </si>
  <si>
    <t>Цветная резиновая крошка, тип 3</t>
  </si>
  <si>
    <t>Цветная резиновая крошка, тип 4</t>
  </si>
  <si>
    <t>Цветная резиновая крошка, тип 5</t>
  </si>
  <si>
    <t>Цветная резиновая крошка, тип 6</t>
  </si>
  <si>
    <t>Цветная резиновая крошка, тип 7</t>
  </si>
  <si>
    <t>9</t>
  </si>
  <si>
    <t>поставка материалов для устройства покрытий детских и спортивных площадок (06.12.2022)</t>
  </si>
  <si>
    <t>2240</t>
  </si>
  <si>
    <t>3584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</si>
</sst>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32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7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="70" zoomScaleNormal="70" workbookViewId="0">
      <selection activeCell="G1" sqref="G1:K1"/>
    </sheetView>
  </sheetViews>
  <sheetFormatPr defaultRowHeight="15" x14ac:dyDescent="0.25"/>
  <cols>
    <col min="1" max="1" width="8.25" style="5" customWidth="1"/>
    <col min="2" max="2" width="35.875" customWidth="1"/>
    <col min="3" max="3" width="12.75" customWidth="1"/>
    <col min="5" max="6" width="17.75" style="3" customWidth="1"/>
    <col min="7" max="8" width="17.125" style="3" customWidth="1"/>
    <col min="9" max="9" width="16.75" style="3" customWidth="1"/>
    <col min="10" max="10" width="20.75" style="3" customWidth="1"/>
    <col min="11" max="11" width="16.125" style="3" customWidth="1"/>
    <col min="12" max="12" width="12.25" bestFit="1" customWidth="1"/>
    <col min="13" max="13" width="11.75" style="37" bestFit="1" customWidth="1"/>
    <col min="14" max="14" width="11.75" style="3" bestFit="1" customWidth="1"/>
  </cols>
  <sheetData>
    <row r="1" spans="1:11" ht="106.5" customHeight="1" thickBot="1" x14ac:dyDescent="0.3">
      <c r="A1" s="15"/>
      <c r="B1" s="16"/>
      <c r="C1" s="16"/>
      <c r="D1" s="16"/>
      <c r="E1" s="17"/>
      <c r="F1" s="17"/>
      <c r="G1" s="60" t="s">
        <v>35</v>
      </c>
      <c r="H1" s="60"/>
      <c r="I1" s="60"/>
      <c r="J1" s="60"/>
      <c r="K1" s="60"/>
    </row>
    <row r="2" spans="1:11" ht="45.75" thickBot="1" x14ac:dyDescent="0.3">
      <c r="A2" s="14" t="s">
        <v>4</v>
      </c>
      <c r="B2" s="38" t="s">
        <v>0</v>
      </c>
      <c r="C2" s="50" t="s">
        <v>1</v>
      </c>
      <c r="D2" s="51" t="s">
        <v>2</v>
      </c>
      <c r="E2" s="27" t="s">
        <v>6</v>
      </c>
      <c r="F2" s="9" t="s">
        <v>7</v>
      </c>
      <c r="G2" s="28" t="s">
        <v>8</v>
      </c>
      <c r="H2" s="8" t="s">
        <v>3</v>
      </c>
      <c r="I2" s="9" t="s">
        <v>14</v>
      </c>
      <c r="J2" s="10" t="s">
        <v>5</v>
      </c>
      <c r="K2" s="31" t="s">
        <v>9</v>
      </c>
    </row>
    <row r="3" spans="1:11" x14ac:dyDescent="0.25">
      <c r="A3" s="46" t="s">
        <v>11</v>
      </c>
      <c r="B3" s="39" t="s">
        <v>27</v>
      </c>
      <c r="C3" s="52" t="s">
        <v>25</v>
      </c>
      <c r="D3" s="53">
        <v>2800</v>
      </c>
      <c r="E3" s="23">
        <v>761600</v>
      </c>
      <c r="F3" s="21">
        <v>672000</v>
      </c>
      <c r="G3" s="29">
        <v>714000</v>
      </c>
      <c r="H3" s="32">
        <f>AVERAGE(E3:G3)</f>
        <v>715866.66666666663</v>
      </c>
      <c r="I3" s="22">
        <f t="shared" ref="I3" si="0">SQRT(((SUM((POWER(E3-H3,2)),(POWER(F3-H3,2)),(POWER(G3-H3,2)))/(COLUMNS(E3:G3)-1))))</f>
        <v>44829.15717848522</v>
      </c>
      <c r="J3" s="33">
        <f>I3/H3*100</f>
        <v>6.2622216211331558</v>
      </c>
      <c r="K3" s="13">
        <f>AVERAGE(E3:G3)</f>
        <v>715866.66666666663</v>
      </c>
    </row>
    <row r="4" spans="1:11" x14ac:dyDescent="0.25">
      <c r="A4" s="47" t="s">
        <v>15</v>
      </c>
      <c r="B4" s="40" t="s">
        <v>28</v>
      </c>
      <c r="C4" s="43" t="s">
        <v>25</v>
      </c>
      <c r="D4" s="44">
        <v>2800</v>
      </c>
      <c r="E4" s="23">
        <v>761600</v>
      </c>
      <c r="F4" s="21">
        <v>672000</v>
      </c>
      <c r="G4" s="29">
        <v>714000</v>
      </c>
      <c r="H4" s="32">
        <f t="shared" ref="H4:H9" si="1">AVERAGE(E4:G4)</f>
        <v>715866.66666666663</v>
      </c>
      <c r="I4" s="22">
        <f t="shared" ref="I4:I9" si="2">SQRT(((SUM((POWER(E4-H4,2)),(POWER(F4-H4,2)),(POWER(G4-H4,2)))/(COLUMNS(E4:G4)-1))))</f>
        <v>44829.15717848522</v>
      </c>
      <c r="J4" s="33">
        <f t="shared" ref="J4:J9" si="3">I4/H4*100</f>
        <v>6.2622216211331558</v>
      </c>
      <c r="K4" s="13">
        <f t="shared" ref="K4:K9" si="4">AVERAGE(E4:G4)</f>
        <v>715866.66666666663</v>
      </c>
    </row>
    <row r="5" spans="1:11" x14ac:dyDescent="0.25">
      <c r="A5" s="47" t="s">
        <v>16</v>
      </c>
      <c r="B5" s="40" t="s">
        <v>29</v>
      </c>
      <c r="C5" s="43" t="s">
        <v>25</v>
      </c>
      <c r="D5" s="44">
        <v>252</v>
      </c>
      <c r="E5" s="23">
        <v>68544</v>
      </c>
      <c r="F5" s="21">
        <v>60480</v>
      </c>
      <c r="G5" s="29">
        <v>64260</v>
      </c>
      <c r="H5" s="32">
        <f t="shared" si="1"/>
        <v>64428</v>
      </c>
      <c r="I5" s="22">
        <f t="shared" si="2"/>
        <v>4034.6241460636702</v>
      </c>
      <c r="J5" s="33">
        <f t="shared" si="3"/>
        <v>6.2622216211331576</v>
      </c>
      <c r="K5" s="13">
        <f t="shared" si="4"/>
        <v>64428</v>
      </c>
    </row>
    <row r="6" spans="1:11" x14ac:dyDescent="0.25">
      <c r="A6" s="47" t="s">
        <v>19</v>
      </c>
      <c r="B6" s="40" t="s">
        <v>30</v>
      </c>
      <c r="C6" s="43" t="s">
        <v>25</v>
      </c>
      <c r="D6" s="44">
        <v>7560</v>
      </c>
      <c r="E6" s="23">
        <v>2056320</v>
      </c>
      <c r="F6" s="21">
        <v>1814400</v>
      </c>
      <c r="G6" s="29">
        <v>1927800</v>
      </c>
      <c r="H6" s="32">
        <f t="shared" si="1"/>
        <v>1932840</v>
      </c>
      <c r="I6" s="22">
        <f t="shared" si="2"/>
        <v>121038.72438191011</v>
      </c>
      <c r="J6" s="33">
        <f t="shared" si="3"/>
        <v>6.2622216211331576</v>
      </c>
      <c r="K6" s="13">
        <f t="shared" si="4"/>
        <v>1932840</v>
      </c>
    </row>
    <row r="7" spans="1:11" x14ac:dyDescent="0.25">
      <c r="A7" s="47" t="s">
        <v>20</v>
      </c>
      <c r="B7" s="40" t="s">
        <v>31</v>
      </c>
      <c r="C7" s="43" t="s">
        <v>25</v>
      </c>
      <c r="D7" s="44">
        <v>1540</v>
      </c>
      <c r="E7" s="23">
        <v>418880</v>
      </c>
      <c r="F7" s="21">
        <v>369600</v>
      </c>
      <c r="G7" s="29">
        <v>392700</v>
      </c>
      <c r="H7" s="32">
        <f t="shared" si="1"/>
        <v>393726.66666666669</v>
      </c>
      <c r="I7" s="22">
        <f t="shared" si="2"/>
        <v>24656.036448166873</v>
      </c>
      <c r="J7" s="33">
        <f t="shared" si="3"/>
        <v>6.2622216211331558</v>
      </c>
      <c r="K7" s="13">
        <f t="shared" si="4"/>
        <v>393726.66666666669</v>
      </c>
    </row>
    <row r="8" spans="1:11" x14ac:dyDescent="0.25">
      <c r="A8" s="47" t="s">
        <v>21</v>
      </c>
      <c r="B8" s="41" t="s">
        <v>32</v>
      </c>
      <c r="C8" s="19" t="s">
        <v>25</v>
      </c>
      <c r="D8" s="20" t="s">
        <v>36</v>
      </c>
      <c r="E8" s="23">
        <v>609280</v>
      </c>
      <c r="F8" s="18">
        <v>537600</v>
      </c>
      <c r="G8" s="30">
        <v>571200</v>
      </c>
      <c r="H8" s="32">
        <f t="shared" si="1"/>
        <v>572693.33333333337</v>
      </c>
      <c r="I8" s="22">
        <f t="shared" si="2"/>
        <v>35863.325742788184</v>
      </c>
      <c r="J8" s="33">
        <f t="shared" si="3"/>
        <v>6.2622216211331576</v>
      </c>
      <c r="K8" s="13">
        <f t="shared" si="4"/>
        <v>572693.33333333337</v>
      </c>
    </row>
    <row r="9" spans="1:11" x14ac:dyDescent="0.25">
      <c r="A9" s="47" t="s">
        <v>22</v>
      </c>
      <c r="B9" s="41" t="s">
        <v>33</v>
      </c>
      <c r="C9" s="19" t="s">
        <v>25</v>
      </c>
      <c r="D9" s="20" t="s">
        <v>37</v>
      </c>
      <c r="E9" s="24">
        <v>974848</v>
      </c>
      <c r="F9" s="18">
        <v>860160</v>
      </c>
      <c r="G9" s="30">
        <v>913920</v>
      </c>
      <c r="H9" s="32">
        <f t="shared" si="1"/>
        <v>916309.33333333337</v>
      </c>
      <c r="I9" s="22">
        <f t="shared" si="2"/>
        <v>57381.321188461086</v>
      </c>
      <c r="J9" s="33">
        <f t="shared" si="3"/>
        <v>6.2622216211331558</v>
      </c>
      <c r="K9" s="13">
        <f t="shared" si="4"/>
        <v>916309.33333333337</v>
      </c>
    </row>
    <row r="10" spans="1:11" x14ac:dyDescent="0.25">
      <c r="A10" s="48" t="s">
        <v>23</v>
      </c>
      <c r="B10" s="45" t="s">
        <v>24</v>
      </c>
      <c r="C10" s="19" t="s">
        <v>25</v>
      </c>
      <c r="D10" s="20" t="s">
        <v>26</v>
      </c>
      <c r="E10" s="24">
        <v>4488750</v>
      </c>
      <c r="F10" s="35">
        <v>3888675</v>
      </c>
      <c r="G10" s="36">
        <v>4181625</v>
      </c>
      <c r="H10" s="32">
        <f t="shared" ref="H10" si="5">AVERAGE(E10:G10)</f>
        <v>4186350</v>
      </c>
      <c r="I10" s="22">
        <f t="shared" ref="I10" si="6">SQRT(((SUM((POWER(E10-H10,2)),(POWER(F10-H10,2)),(POWER(G10-H10,2)))/(COLUMNS(E10:G10)-1))))</f>
        <v>300065.40224591037</v>
      </c>
      <c r="J10" s="33">
        <f t="shared" ref="J10" si="7">I10/H10*100</f>
        <v>7.1677093947211858</v>
      </c>
      <c r="K10" s="13">
        <f t="shared" ref="K10:K11" si="8">AVERAGE(E10:G10)</f>
        <v>4186350</v>
      </c>
    </row>
    <row r="11" spans="1:11" ht="15.75" thickBot="1" x14ac:dyDescent="0.3">
      <c r="A11" s="49" t="s">
        <v>34</v>
      </c>
      <c r="B11" s="42" t="s">
        <v>17</v>
      </c>
      <c r="C11" s="25" t="s">
        <v>18</v>
      </c>
      <c r="D11" s="26" t="s">
        <v>11</v>
      </c>
      <c r="E11" s="34">
        <v>391325</v>
      </c>
      <c r="F11" s="35">
        <v>340124</v>
      </c>
      <c r="G11" s="36">
        <v>365725</v>
      </c>
      <c r="H11" s="32">
        <f t="shared" ref="H11" si="9">AVERAGE(E11:G11)</f>
        <v>365724.66666666669</v>
      </c>
      <c r="I11" s="22">
        <f t="shared" ref="I11" si="10">SQRT(((SUM((POWER(E11-H11,2)),(POWER(F11-H11,2)),(POWER(G11-H11,2)))/(COLUMNS(E11:G11)-1))))</f>
        <v>25600.500001627574</v>
      </c>
      <c r="J11" s="33">
        <f t="shared" ref="J11" si="11">I11/H11*100</f>
        <v>6.9999380230376147</v>
      </c>
      <c r="K11" s="13">
        <f t="shared" si="8"/>
        <v>365724.66666666669</v>
      </c>
    </row>
    <row r="12" spans="1:11" ht="15.75" thickBot="1" x14ac:dyDescent="0.3">
      <c r="A12" s="57" t="s">
        <v>10</v>
      </c>
      <c r="B12" s="58"/>
      <c r="C12" s="58"/>
      <c r="D12" s="59"/>
      <c r="E12" s="8">
        <f>SUM(E3:E11)</f>
        <v>10531147</v>
      </c>
      <c r="F12" s="9">
        <f>SUM(F3:F11)</f>
        <v>9215039</v>
      </c>
      <c r="G12" s="9">
        <f>SUM(G3:G11)</f>
        <v>9845230</v>
      </c>
      <c r="H12" s="9">
        <f>AVERAGE(E12:G12)</f>
        <v>9863805.333333334</v>
      </c>
      <c r="I12" s="11">
        <f>SQRT(((SUM((POWER(E12-H12,2)),(POWER(F12-H12,2)),(POWER(G12-H12,2)))/(COLUMNS(E12:G12)-1))))</f>
        <v>658250.59754802601</v>
      </c>
      <c r="J12" s="12">
        <f t="shared" ref="J12" si="12">I12/H12*100</f>
        <v>6.6733940432052243</v>
      </c>
      <c r="K12" s="10">
        <f>SUM(K3:K11)</f>
        <v>9863805.3333333321</v>
      </c>
    </row>
    <row r="13" spans="1:11" ht="15.75" customHeight="1" x14ac:dyDescent="0.25">
      <c r="A13" s="4"/>
      <c r="B13" s="1"/>
      <c r="C13" s="1"/>
      <c r="D13" s="1"/>
      <c r="E13" s="2"/>
      <c r="F13" s="2"/>
      <c r="G13" s="54" t="s">
        <v>12</v>
      </c>
      <c r="H13" s="55"/>
      <c r="I13" s="55" t="s">
        <v>13</v>
      </c>
      <c r="J13" s="55"/>
      <c r="K13" s="55"/>
    </row>
    <row r="14" spans="1:11" ht="71.25" customHeight="1" x14ac:dyDescent="0.25">
      <c r="A14" s="4"/>
      <c r="B14" s="1"/>
      <c r="C14" s="1"/>
      <c r="D14" s="1"/>
      <c r="E14" s="2"/>
      <c r="F14" s="2"/>
      <c r="G14" s="56"/>
      <c r="H14" s="56"/>
      <c r="I14" s="56"/>
      <c r="J14" s="56"/>
      <c r="K14" s="56"/>
    </row>
    <row r="15" spans="1:11" ht="15.75" x14ac:dyDescent="0.25">
      <c r="J15" s="6"/>
      <c r="K15" s="7"/>
    </row>
  </sheetData>
  <mergeCells count="4">
    <mergeCell ref="G13:H14"/>
    <mergeCell ref="I13:K14"/>
    <mergeCell ref="A12:D12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2022-11-09T06:31:39Z</cp:lastPrinted>
  <dcterms:created xsi:type="dcterms:W3CDTF">2020-03-30T09:18:46Z</dcterms:created>
  <dcterms:modified xsi:type="dcterms:W3CDTF">2022-12-08T08:20:49Z</dcterms:modified>
</cp:coreProperties>
</file>