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3 закупка 04.2022 Конкурс (инклюзивные) на согласовани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F86" i="1"/>
  <c r="H64" i="1"/>
  <c r="I64" i="1"/>
  <c r="J64" i="1" s="1"/>
  <c r="K64" i="1"/>
  <c r="E66" i="1"/>
  <c r="E86" i="1" s="1"/>
  <c r="E85" i="1"/>
  <c r="E56" i="1"/>
  <c r="F85" i="1" l="1"/>
  <c r="G85" i="1"/>
  <c r="H82" i="1"/>
  <c r="I82" i="1" s="1"/>
  <c r="J82" i="1" s="1"/>
  <c r="K82" i="1"/>
  <c r="E18" i="1"/>
  <c r="K5" i="1"/>
  <c r="H69" i="1"/>
  <c r="I69" i="1" s="1"/>
  <c r="J69" i="1" s="1"/>
  <c r="K69" i="1"/>
  <c r="H70" i="1"/>
  <c r="I70" i="1" s="1"/>
  <c r="J70" i="1" s="1"/>
  <c r="K70" i="1"/>
  <c r="H71" i="1"/>
  <c r="I71" i="1" s="1"/>
  <c r="J71" i="1" s="1"/>
  <c r="K71" i="1"/>
  <c r="H72" i="1"/>
  <c r="I72" i="1" s="1"/>
  <c r="J72" i="1" s="1"/>
  <c r="K72" i="1"/>
  <c r="H73" i="1"/>
  <c r="I73" i="1" s="1"/>
  <c r="J73" i="1" s="1"/>
  <c r="K73" i="1"/>
  <c r="H74" i="1"/>
  <c r="I74" i="1" s="1"/>
  <c r="J74" i="1" s="1"/>
  <c r="K74" i="1"/>
  <c r="H75" i="1"/>
  <c r="I75" i="1" s="1"/>
  <c r="J75" i="1" s="1"/>
  <c r="K75" i="1"/>
  <c r="H76" i="1"/>
  <c r="I76" i="1" s="1"/>
  <c r="J76" i="1" s="1"/>
  <c r="K76" i="1"/>
  <c r="H77" i="1"/>
  <c r="I77" i="1" s="1"/>
  <c r="J77" i="1" s="1"/>
  <c r="K77" i="1"/>
  <c r="H78" i="1"/>
  <c r="I78" i="1" s="1"/>
  <c r="J78" i="1" s="1"/>
  <c r="K78" i="1"/>
  <c r="H79" i="1"/>
  <c r="I79" i="1" s="1"/>
  <c r="J79" i="1" s="1"/>
  <c r="K79" i="1"/>
  <c r="H80" i="1"/>
  <c r="I80" i="1" s="1"/>
  <c r="J80" i="1" s="1"/>
  <c r="K80" i="1"/>
  <c r="H81" i="1"/>
  <c r="I81" i="1" s="1"/>
  <c r="J81" i="1" s="1"/>
  <c r="K81" i="1"/>
  <c r="H83" i="1"/>
  <c r="I83" i="1" s="1"/>
  <c r="J83" i="1" s="1"/>
  <c r="K83" i="1"/>
  <c r="H84" i="1"/>
  <c r="I84" i="1" s="1"/>
  <c r="J84" i="1" s="1"/>
  <c r="K84" i="1"/>
  <c r="K68" i="1"/>
  <c r="H68" i="1"/>
  <c r="I68" i="1" s="1"/>
  <c r="J68" i="1" s="1"/>
  <c r="F66" i="1"/>
  <c r="G66" i="1"/>
  <c r="H61" i="1"/>
  <c r="I61" i="1" s="1"/>
  <c r="J61" i="1" s="1"/>
  <c r="K61" i="1"/>
  <c r="H62" i="1"/>
  <c r="I62" i="1" s="1"/>
  <c r="J62" i="1" s="1"/>
  <c r="K62" i="1"/>
  <c r="H63" i="1"/>
  <c r="I63" i="1" s="1"/>
  <c r="J63" i="1" s="1"/>
  <c r="K63" i="1"/>
  <c r="H65" i="1"/>
  <c r="I65" i="1" s="1"/>
  <c r="J65" i="1" s="1"/>
  <c r="K65" i="1"/>
  <c r="F56" i="1"/>
  <c r="F55" i="1"/>
  <c r="F60" i="1" s="1"/>
  <c r="E55" i="1"/>
  <c r="K50" i="1"/>
  <c r="K51" i="1"/>
  <c r="K52" i="1"/>
  <c r="K53" i="1"/>
  <c r="K54" i="1"/>
  <c r="K57" i="1"/>
  <c r="K58" i="1"/>
  <c r="K59" i="1"/>
  <c r="K49" i="1"/>
  <c r="K35" i="1"/>
  <c r="G60" i="1"/>
  <c r="E47" i="1"/>
  <c r="H48" i="1"/>
  <c r="I48" i="1" s="1"/>
  <c r="J48" i="1" s="1"/>
  <c r="H49" i="1"/>
  <c r="I49" i="1" s="1"/>
  <c r="J49" i="1" s="1"/>
  <c r="H50" i="1"/>
  <c r="I50" i="1" s="1"/>
  <c r="J50" i="1" s="1"/>
  <c r="H51" i="1"/>
  <c r="I51" i="1" s="1"/>
  <c r="J51" i="1" s="1"/>
  <c r="H52" i="1"/>
  <c r="I52" i="1" s="1"/>
  <c r="J52" i="1" s="1"/>
  <c r="H53" i="1"/>
  <c r="I53" i="1" s="1"/>
  <c r="J53" i="1" s="1"/>
  <c r="H54" i="1"/>
  <c r="I54" i="1" s="1"/>
  <c r="J54" i="1" s="1"/>
  <c r="H57" i="1"/>
  <c r="I57" i="1" s="1"/>
  <c r="J57" i="1" s="1"/>
  <c r="H58" i="1"/>
  <c r="I58" i="1" s="1"/>
  <c r="J58" i="1" s="1"/>
  <c r="H59" i="1"/>
  <c r="I59" i="1" s="1"/>
  <c r="J59" i="1" s="1"/>
  <c r="F47" i="1"/>
  <c r="G47" i="1"/>
  <c r="H46" i="1"/>
  <c r="I46" i="1" s="1"/>
  <c r="J46" i="1" s="1"/>
  <c r="K46" i="1"/>
  <c r="H33" i="1"/>
  <c r="I33" i="1" s="1"/>
  <c r="J33" i="1" s="1"/>
  <c r="K33" i="1"/>
  <c r="H34" i="1"/>
  <c r="I34" i="1" s="1"/>
  <c r="J34" i="1" s="1"/>
  <c r="K34" i="1"/>
  <c r="H35" i="1"/>
  <c r="I35" i="1" s="1"/>
  <c r="J35" i="1" s="1"/>
  <c r="H36" i="1"/>
  <c r="I36" i="1" s="1"/>
  <c r="J36" i="1" s="1"/>
  <c r="K36" i="1"/>
  <c r="H37" i="1"/>
  <c r="I37" i="1" s="1"/>
  <c r="J37" i="1" s="1"/>
  <c r="K37" i="1"/>
  <c r="H38" i="1"/>
  <c r="I38" i="1" s="1"/>
  <c r="J38" i="1" s="1"/>
  <c r="K38" i="1"/>
  <c r="H39" i="1"/>
  <c r="I39" i="1" s="1"/>
  <c r="J39" i="1" s="1"/>
  <c r="K39" i="1"/>
  <c r="H40" i="1"/>
  <c r="I40" i="1" s="1"/>
  <c r="J40" i="1" s="1"/>
  <c r="K40" i="1"/>
  <c r="H41" i="1"/>
  <c r="I41" i="1" s="1"/>
  <c r="J41" i="1" s="1"/>
  <c r="K41" i="1"/>
  <c r="H42" i="1"/>
  <c r="I42" i="1" s="1"/>
  <c r="J42" i="1" s="1"/>
  <c r="K42" i="1"/>
  <c r="H43" i="1"/>
  <c r="I43" i="1" s="1"/>
  <c r="J43" i="1" s="1"/>
  <c r="K43" i="1"/>
  <c r="H44" i="1"/>
  <c r="I44" i="1" s="1"/>
  <c r="J44" i="1" s="1"/>
  <c r="K44" i="1"/>
  <c r="H45" i="1"/>
  <c r="I45" i="1" s="1"/>
  <c r="J45" i="1" s="1"/>
  <c r="K45" i="1"/>
  <c r="E31" i="1"/>
  <c r="H21" i="1"/>
  <c r="I21" i="1" s="1"/>
  <c r="J21" i="1" s="1"/>
  <c r="K21" i="1"/>
  <c r="H22" i="1"/>
  <c r="I22" i="1" s="1"/>
  <c r="J22" i="1" s="1"/>
  <c r="K22" i="1"/>
  <c r="H23" i="1"/>
  <c r="I23" i="1" s="1"/>
  <c r="J23" i="1" s="1"/>
  <c r="K23" i="1"/>
  <c r="H24" i="1"/>
  <c r="I24" i="1" s="1"/>
  <c r="J24" i="1" s="1"/>
  <c r="K24" i="1"/>
  <c r="H25" i="1"/>
  <c r="I25" i="1" s="1"/>
  <c r="J25" i="1" s="1"/>
  <c r="K25" i="1"/>
  <c r="H26" i="1"/>
  <c r="I26" i="1" s="1"/>
  <c r="J26" i="1" s="1"/>
  <c r="K26" i="1"/>
  <c r="H27" i="1"/>
  <c r="I27" i="1" s="1"/>
  <c r="J27" i="1" s="1"/>
  <c r="K27" i="1"/>
  <c r="H28" i="1"/>
  <c r="I28" i="1" s="1"/>
  <c r="J28" i="1" s="1"/>
  <c r="K28" i="1"/>
  <c r="H29" i="1"/>
  <c r="I29" i="1" s="1"/>
  <c r="J29" i="1" s="1"/>
  <c r="K29" i="1"/>
  <c r="H30" i="1"/>
  <c r="I30" i="1" s="1"/>
  <c r="J30" i="1" s="1"/>
  <c r="K30" i="1"/>
  <c r="K20" i="1"/>
  <c r="K17" i="1"/>
  <c r="H20" i="1"/>
  <c r="I20" i="1" s="1"/>
  <c r="J20" i="1" s="1"/>
  <c r="H17" i="1"/>
  <c r="I17" i="1" s="1"/>
  <c r="J17" i="1" s="1"/>
  <c r="F31" i="1"/>
  <c r="G31" i="1"/>
  <c r="F18" i="1"/>
  <c r="K18" i="1" s="1"/>
  <c r="H6" i="1"/>
  <c r="I6" i="1" s="1"/>
  <c r="J6" i="1" s="1"/>
  <c r="K6" i="1"/>
  <c r="H7" i="1"/>
  <c r="I7" i="1" s="1"/>
  <c r="J7" i="1" s="1"/>
  <c r="K7" i="1"/>
  <c r="H8" i="1"/>
  <c r="I8" i="1" s="1"/>
  <c r="J8" i="1" s="1"/>
  <c r="K8" i="1"/>
  <c r="H9" i="1"/>
  <c r="I9" i="1" s="1"/>
  <c r="J9" i="1" s="1"/>
  <c r="K9" i="1"/>
  <c r="H10" i="1"/>
  <c r="I10" i="1" s="1"/>
  <c r="J10" i="1" s="1"/>
  <c r="K10" i="1"/>
  <c r="H11" i="1"/>
  <c r="I11" i="1" s="1"/>
  <c r="J11" i="1" s="1"/>
  <c r="K11" i="1"/>
  <c r="H12" i="1"/>
  <c r="I12" i="1" s="1"/>
  <c r="J12" i="1" s="1"/>
  <c r="K12" i="1"/>
  <c r="H13" i="1"/>
  <c r="I13" i="1" s="1"/>
  <c r="J13" i="1" s="1"/>
  <c r="K13" i="1"/>
  <c r="H14" i="1"/>
  <c r="I14" i="1" s="1"/>
  <c r="J14" i="1" s="1"/>
  <c r="K14" i="1"/>
  <c r="H15" i="1"/>
  <c r="I15" i="1" s="1"/>
  <c r="J15" i="1" s="1"/>
  <c r="K15" i="1"/>
  <c r="H16" i="1"/>
  <c r="I16" i="1" s="1"/>
  <c r="J16" i="1" s="1"/>
  <c r="K16" i="1"/>
  <c r="K66" i="1" l="1"/>
  <c r="G86" i="1"/>
  <c r="K47" i="1"/>
  <c r="K48" i="1" s="1"/>
  <c r="K31" i="1"/>
  <c r="H66" i="1"/>
  <c r="I66" i="1" s="1"/>
  <c r="J66" i="1" s="1"/>
  <c r="H31" i="1"/>
  <c r="I31" i="1" s="1"/>
  <c r="J31" i="1" s="1"/>
  <c r="E60" i="1"/>
  <c r="K60" i="1" s="1"/>
  <c r="H85" i="1"/>
  <c r="I85" i="1" s="1"/>
  <c r="J85" i="1" s="1"/>
  <c r="K85" i="1"/>
  <c r="H60" i="1"/>
  <c r="I60" i="1" s="1"/>
  <c r="J60" i="1" s="1"/>
  <c r="H56" i="1"/>
  <c r="I56" i="1" s="1"/>
  <c r="J56" i="1" s="1"/>
  <c r="H55" i="1"/>
  <c r="I55" i="1" s="1"/>
  <c r="J55" i="1" s="1"/>
  <c r="K56" i="1"/>
  <c r="K55" i="1"/>
  <c r="H47" i="1"/>
  <c r="I47" i="1" s="1"/>
  <c r="J47" i="1" s="1"/>
  <c r="H5" i="1" l="1"/>
  <c r="I5" i="1" l="1"/>
  <c r="J5" i="1" s="1"/>
  <c r="H18" i="1"/>
  <c r="I18" i="1" s="1"/>
  <c r="J18" i="1" s="1"/>
  <c r="K87" i="1"/>
</calcChain>
</file>

<file path=xl/sharedStrings.xml><?xml version="1.0" encoding="utf-8"?>
<sst xmlns="http://schemas.openxmlformats.org/spreadsheetml/2006/main" count="243" uniqueCount="141">
  <si>
    <t>Объект закупки</t>
  </si>
  <si>
    <t>Ед. изм</t>
  </si>
  <si>
    <t>Кол-во</t>
  </si>
  <si>
    <t>Средняя арифметическая цена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</si>
  <si>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</si>
  <si>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</si>
  <si>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</si>
  <si>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</si>
  <si>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</si>
  <si>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</si>
  <si>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</si>
  <si>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Расчет НМЦД</t>
  </si>
  <si>
    <t>__________ М. С. Коптев</t>
  </si>
  <si>
    <t>Мурманская обл. г. Кандалакша, ул. Первомайская, д. 71</t>
  </si>
  <si>
    <t>Игровой комплекс</t>
  </si>
  <si>
    <t>шт.</t>
  </si>
  <si>
    <t>1.1.</t>
  </si>
  <si>
    <t>1.2.</t>
  </si>
  <si>
    <t>Спортивный комплекс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</si>
  <si>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</si>
  <si>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</si>
  <si>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</si>
  <si>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</si>
  <si>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</si>
  <si>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</si>
  <si>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</si>
  <si>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</si>
  <si>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</si>
  <si>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</si>
  <si>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Детский игровой барьер</t>
  </si>
  <si>
    <t>Карусель "Космос"</t>
  </si>
  <si>
    <t>Качели на цепи "Комби"</t>
  </si>
  <si>
    <t>Фигура для лазания "Эльбрус"</t>
  </si>
  <si>
    <t>Игровой комплекс "Домик Бабы Яги"</t>
  </si>
  <si>
    <t xml:space="preserve">Диван парковый </t>
  </si>
  <si>
    <t xml:space="preserve">Урна </t>
  </si>
  <si>
    <t>Информационный щит</t>
  </si>
  <si>
    <t>Резиновая плитка</t>
  </si>
  <si>
    <t>м2.</t>
  </si>
  <si>
    <t>Доставка</t>
  </si>
  <si>
    <t>Монтаж</t>
  </si>
  <si>
    <t>1.13.</t>
  </si>
  <si>
    <t>усл.ед.</t>
  </si>
  <si>
    <t>Итого:</t>
  </si>
  <si>
    <t>2.</t>
  </si>
  <si>
    <t>1.</t>
  </si>
  <si>
    <t xml:space="preserve">Мурманская обл., н.п. Зверосовхоз, ул. Набережная, д.8,9,10 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</si>
  <si>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</si>
  <si>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</si>
  <si>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</si>
  <si>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</si>
  <si>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</si>
  <si>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</si>
  <si>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</si>
  <si>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</si>
  <si>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</si>
  <si>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</si>
  <si>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</si>
  <si>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 xml:space="preserve">Инфомационный стенд </t>
  </si>
  <si>
    <t xml:space="preserve">Диван парковый   </t>
  </si>
  <si>
    <t xml:space="preserve">Карусель "Гнездо" </t>
  </si>
  <si>
    <t xml:space="preserve">Качели - Гнездо </t>
  </si>
  <si>
    <t xml:space="preserve">Песочница </t>
  </si>
  <si>
    <t xml:space="preserve">Домик "Теремок"  </t>
  </si>
  <si>
    <t xml:space="preserve">Игровой комплекс </t>
  </si>
  <si>
    <t xml:space="preserve">Диван парковый  </t>
  </si>
  <si>
    <t>Мурманская обл., г. Ковдор, ул. Победы, д.6</t>
  </si>
  <si>
    <t>3.</t>
  </si>
  <si>
    <t xml:space="preserve">Качели на цепи "Комби" </t>
  </si>
  <si>
    <t xml:space="preserve">Карусель </t>
  </si>
  <si>
    <t xml:space="preserve">Мостик подвесной </t>
  </si>
  <si>
    <t xml:space="preserve">Тематическая панель "Шестерёнки" </t>
  </si>
  <si>
    <t xml:space="preserve">Качалка на пружине "Вертолет" 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</si>
  <si>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</si>
  <si>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</si>
  <si>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</si>
  <si>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</si>
  <si>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</si>
  <si>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</si>
  <si>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</si>
  <si>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</si>
  <si>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</si>
  <si>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</si>
  <si>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</si>
  <si>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</si>
  <si>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</si>
  <si>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</si>
  <si>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4.</t>
  </si>
  <si>
    <t>Мурманская обл., г. Ковдор, ул. Комсомольская, д. 5а</t>
  </si>
  <si>
    <t xml:space="preserve">Песочница "Кантри" </t>
  </si>
  <si>
    <t xml:space="preserve">Качалка на пружине "Джип" </t>
  </si>
  <si>
    <t xml:space="preserve">Игровой элемент "Водомер" </t>
  </si>
  <si>
    <t>Тематическая панель  "Шестерёнки"</t>
  </si>
  <si>
    <t>Тематическая панель   "Калькулятор"</t>
  </si>
  <si>
    <t>Диван парковый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</si>
  <si>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</si>
  <si>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</si>
  <si>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</si>
  <si>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</si>
  <si>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</si>
  <si>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</si>
  <si>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</si>
  <si>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</si>
  <si>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</si>
  <si>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</si>
  <si>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</si>
  <si>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5.</t>
  </si>
  <si>
    <t>Мурманская обл., г. Кола, Поморская набережная</t>
  </si>
  <si>
    <t>5.1.</t>
  </si>
  <si>
    <t>5.2.</t>
  </si>
  <si>
    <t>5.3.</t>
  </si>
  <si>
    <t>6.</t>
  </si>
  <si>
    <t xml:space="preserve">Игровой комплекс заезд </t>
  </si>
  <si>
    <t xml:space="preserve">Фигура для лазания "Паутинка" </t>
  </si>
  <si>
    <t xml:space="preserve">Фигура для лазания "Хибины" </t>
  </si>
  <si>
    <t xml:space="preserve">Лабиринт </t>
  </si>
  <si>
    <t xml:space="preserve">Гимнастические кольца, три турника классического хвата, канат, шведская стенка, брусья, лавка для упражнения на пресс наклонная </t>
  </si>
  <si>
    <t xml:space="preserve">Брусья двойные для отжимания разноуровневые </t>
  </si>
  <si>
    <t xml:space="preserve">Три разноуровневых турника </t>
  </si>
  <si>
    <t xml:space="preserve">Лавка для развития мышц брюшного пресса, наклонная </t>
  </si>
  <si>
    <t>6.1.</t>
  </si>
  <si>
    <t>6.6.</t>
  </si>
  <si>
    <t>6.2.</t>
  </si>
  <si>
    <t>6.3.</t>
  </si>
  <si>
    <t>6.4.</t>
  </si>
  <si>
    <t>6.5.</t>
  </si>
  <si>
    <t>6.7.</t>
  </si>
  <si>
    <t>6.8.</t>
  </si>
  <si>
    <t>6.9.</t>
  </si>
  <si>
    <t>6.10.</t>
  </si>
  <si>
    <t>6.11.</t>
  </si>
  <si>
    <t>6.12.</t>
  </si>
  <si>
    <t>6.13.</t>
  </si>
  <si>
    <t>6.14.</t>
  </si>
  <si>
    <t>6.15.</t>
  </si>
  <si>
    <t>6.16.</t>
  </si>
  <si>
    <t>6.17.</t>
  </si>
  <si>
    <t xml:space="preserve">Мурманская обл., г. Полярные Зори, ул. Белова, между домами 2-4 </t>
  </si>
  <si>
    <t>5.4.</t>
  </si>
  <si>
    <t>Демонтаж</t>
  </si>
  <si>
    <t>выполнение работ по благоустройству территорий Мурманской области в части устройства детских и спортивных площадок (22.04.2022)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</si>
</sst>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3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4" fontId="3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wrapText="1"/>
    </xf>
    <xf numFmtId="4" fontId="3" fillId="0" borderId="0" xfId="0" applyNumberFormat="1" applyFont="1"/>
    <xf numFmtId="4" fontId="0" fillId="0" borderId="0" xfId="0" applyNumberFormat="1"/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wrapText="1"/>
    </xf>
    <xf numFmtId="49" fontId="3" fillId="0" borderId="15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0" xfId="0" applyNumberFormat="1" applyFont="1"/>
    <xf numFmtId="49" fontId="0" fillId="0" borderId="0" xfId="0" applyNumberFormat="1"/>
    <xf numFmtId="4" fontId="3" fillId="0" borderId="7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right" vertical="center"/>
    </xf>
    <xf numFmtId="49" fontId="1" fillId="0" borderId="16" xfId="0" applyNumberFormat="1" applyFont="1" applyBorder="1" applyAlignment="1">
      <alignment horizontal="right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right" vertical="center"/>
    </xf>
    <xf numFmtId="49" fontId="1" fillId="0" borderId="17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tabSelected="1" topLeftCell="A62" workbookViewId="0">
      <selection activeCell="H68" sqref="H68:H84"/>
    </sheetView>
  </sheetViews>
  <sheetFormatPr defaultRowHeight="15" x14ac:dyDescent="0.25"/>
  <cols>
    <col min="1" max="1" width="8.140625" style="24" customWidth="1"/>
    <col min="2" max="2" width="35.85546875" customWidth="1"/>
    <col min="3" max="3" width="12.7109375" customWidth="1"/>
    <col min="5" max="6" width="17.7109375" style="11" customWidth="1"/>
    <col min="7" max="8" width="17.140625" style="11" customWidth="1"/>
    <col min="9" max="9" width="16.7109375" style="11" customWidth="1"/>
    <col min="10" max="10" width="20.7109375" style="11" customWidth="1"/>
    <col min="11" max="11" width="16.140625" style="11" customWidth="1"/>
    <col min="12" max="12" width="12.42578125" bestFit="1" customWidth="1"/>
    <col min="13" max="13" width="10" bestFit="1" customWidth="1"/>
  </cols>
  <sheetData>
    <row r="1" spans="1:11" ht="106.5" customHeight="1" thickBot="1" x14ac:dyDescent="0.3">
      <c r="A1" s="20"/>
      <c r="B1" s="1"/>
      <c r="C1" s="1"/>
      <c r="D1" s="1"/>
      <c r="E1" s="9"/>
      <c r="F1" s="9"/>
      <c r="G1" s="35" t="s">
        <v>140</v>
      </c>
      <c r="H1" s="35"/>
      <c r="I1" s="35"/>
      <c r="J1" s="35"/>
      <c r="K1" s="35"/>
    </row>
    <row r="2" spans="1:11" ht="60.75" customHeight="1" x14ac:dyDescent="0.25">
      <c r="A2" s="33" t="s">
        <v>4</v>
      </c>
      <c r="B2" s="45" t="s">
        <v>0</v>
      </c>
      <c r="C2" s="37" t="s">
        <v>1</v>
      </c>
      <c r="D2" s="39" t="s">
        <v>2</v>
      </c>
      <c r="E2" s="41" t="s">
        <v>7</v>
      </c>
      <c r="F2" s="41" t="s">
        <v>8</v>
      </c>
      <c r="G2" s="41" t="s">
        <v>9</v>
      </c>
      <c r="H2" s="41" t="s">
        <v>3</v>
      </c>
      <c r="I2" s="41" t="s">
        <v>5</v>
      </c>
      <c r="J2" s="41" t="s">
        <v>6</v>
      </c>
      <c r="K2" s="43" t="s">
        <v>11</v>
      </c>
    </row>
    <row r="3" spans="1:11" ht="15.75" thickBot="1" x14ac:dyDescent="0.3">
      <c r="A3" s="34"/>
      <c r="B3" s="46"/>
      <c r="C3" s="38"/>
      <c r="D3" s="40"/>
      <c r="E3" s="42"/>
      <c r="F3" s="42"/>
      <c r="G3" s="42"/>
      <c r="H3" s="42"/>
      <c r="I3" s="42"/>
      <c r="J3" s="42"/>
      <c r="K3" s="44"/>
    </row>
    <row r="4" spans="1:11" ht="15.75" thickBot="1" x14ac:dyDescent="0.3">
      <c r="A4" s="21" t="s">
        <v>45</v>
      </c>
      <c r="B4" s="49" t="s">
        <v>13</v>
      </c>
      <c r="C4" s="50"/>
      <c r="D4" s="50"/>
      <c r="E4" s="50"/>
      <c r="F4" s="50"/>
      <c r="G4" s="50"/>
      <c r="H4" s="50"/>
      <c r="I4" s="50"/>
      <c r="J4" s="50"/>
      <c r="K4" s="51"/>
    </row>
    <row r="5" spans="1:11" ht="15.75" thickBot="1" x14ac:dyDescent="0.3">
      <c r="A5" s="22" t="s">
        <v>16</v>
      </c>
      <c r="B5" s="13" t="s">
        <v>14</v>
      </c>
      <c r="C5" s="12" t="s">
        <v>15</v>
      </c>
      <c r="D5" s="2">
        <v>1</v>
      </c>
      <c r="E5" s="8">
        <v>604422</v>
      </c>
      <c r="F5" s="8">
        <v>738738</v>
      </c>
      <c r="G5" s="8">
        <v>671580</v>
      </c>
      <c r="H5" s="4">
        <f t="shared" ref="H5" si="0">AVERAGE(E5:G5)</f>
        <v>671580</v>
      </c>
      <c r="I5" s="3">
        <f t="shared" ref="I5" si="1">SQRT(((SUM((POWER(E5-H5,2)),(POWER(F5-H5,2)),(POWER(G5-H5,2)))/(COLUMNS(E5:G5)-1))))</f>
        <v>67158</v>
      </c>
      <c r="J5" s="5">
        <f>I5/H5*100</f>
        <v>10</v>
      </c>
      <c r="K5" s="6">
        <f>AVERAGE(E5:G5)</f>
        <v>671580</v>
      </c>
    </row>
    <row r="6" spans="1:11" ht="15.75" thickBot="1" x14ac:dyDescent="0.3">
      <c r="A6" s="21" t="s">
        <v>17</v>
      </c>
      <c r="B6" s="16" t="s">
        <v>18</v>
      </c>
      <c r="C6" s="12" t="s">
        <v>15</v>
      </c>
      <c r="D6" s="14">
        <v>1</v>
      </c>
      <c r="E6" s="15">
        <v>184032</v>
      </c>
      <c r="F6" s="15">
        <v>224928</v>
      </c>
      <c r="G6" s="15">
        <v>204480</v>
      </c>
      <c r="H6" s="4">
        <f t="shared" ref="H6:H16" si="2">AVERAGE(E6:G6)</f>
        <v>204480</v>
      </c>
      <c r="I6" s="3">
        <f t="shared" ref="I6:I17" si="3">SQRT(((SUM((POWER(E6-H6,2)),(POWER(F6-H6,2)),(POWER(G6-H6,2)))/(COLUMNS(E6:G6)-1))))</f>
        <v>20448</v>
      </c>
      <c r="J6" s="5">
        <f t="shared" ref="J6:J17" si="4">I6/H6*100</f>
        <v>10</v>
      </c>
      <c r="K6" s="6">
        <f t="shared" ref="K6:K16" si="5">AVERAGE(E6:G6)</f>
        <v>204480</v>
      </c>
    </row>
    <row r="7" spans="1:11" ht="15.75" thickBot="1" x14ac:dyDescent="0.3">
      <c r="A7" s="22" t="s">
        <v>19</v>
      </c>
      <c r="B7" s="16" t="s">
        <v>29</v>
      </c>
      <c r="C7" s="12" t="s">
        <v>15</v>
      </c>
      <c r="D7" s="14">
        <v>1</v>
      </c>
      <c r="E7" s="15">
        <v>137214</v>
      </c>
      <c r="F7" s="15">
        <v>167706</v>
      </c>
      <c r="G7" s="15">
        <v>152460</v>
      </c>
      <c r="H7" s="4">
        <f t="shared" si="2"/>
        <v>152460</v>
      </c>
      <c r="I7" s="3">
        <f t="shared" si="3"/>
        <v>15246</v>
      </c>
      <c r="J7" s="5">
        <f t="shared" si="4"/>
        <v>10</v>
      </c>
      <c r="K7" s="6">
        <f t="shared" si="5"/>
        <v>152460</v>
      </c>
    </row>
    <row r="8" spans="1:11" ht="15.75" thickBot="1" x14ac:dyDescent="0.3">
      <c r="A8" s="21" t="s">
        <v>20</v>
      </c>
      <c r="B8" s="16" t="s">
        <v>30</v>
      </c>
      <c r="C8" s="12" t="s">
        <v>15</v>
      </c>
      <c r="D8" s="14">
        <v>1</v>
      </c>
      <c r="E8" s="15">
        <v>180468</v>
      </c>
      <c r="F8" s="15">
        <v>220572</v>
      </c>
      <c r="G8" s="15">
        <v>200520</v>
      </c>
      <c r="H8" s="4">
        <f t="shared" si="2"/>
        <v>200520</v>
      </c>
      <c r="I8" s="3">
        <f t="shared" si="3"/>
        <v>20052</v>
      </c>
      <c r="J8" s="5">
        <f t="shared" si="4"/>
        <v>10</v>
      </c>
      <c r="K8" s="6">
        <f t="shared" si="5"/>
        <v>200520</v>
      </c>
    </row>
    <row r="9" spans="1:11" ht="15.75" thickBot="1" x14ac:dyDescent="0.3">
      <c r="A9" s="22" t="s">
        <v>21</v>
      </c>
      <c r="B9" s="16" t="s">
        <v>31</v>
      </c>
      <c r="C9" s="12" t="s">
        <v>15</v>
      </c>
      <c r="D9" s="14">
        <v>1</v>
      </c>
      <c r="E9" s="15">
        <v>250452</v>
      </c>
      <c r="F9" s="15">
        <v>306108</v>
      </c>
      <c r="G9" s="15">
        <v>278280</v>
      </c>
      <c r="H9" s="4">
        <f t="shared" si="2"/>
        <v>278280</v>
      </c>
      <c r="I9" s="3">
        <f t="shared" si="3"/>
        <v>27828</v>
      </c>
      <c r="J9" s="5">
        <f t="shared" si="4"/>
        <v>10</v>
      </c>
      <c r="K9" s="6">
        <f t="shared" si="5"/>
        <v>278280</v>
      </c>
    </row>
    <row r="10" spans="1:11" ht="15.75" thickBot="1" x14ac:dyDescent="0.3">
      <c r="A10" s="21" t="s">
        <v>22</v>
      </c>
      <c r="B10" s="16" t="s">
        <v>32</v>
      </c>
      <c r="C10" s="12" t="s">
        <v>15</v>
      </c>
      <c r="D10" s="14">
        <v>1</v>
      </c>
      <c r="E10" s="15">
        <v>411642</v>
      </c>
      <c r="F10" s="15">
        <v>503118</v>
      </c>
      <c r="G10" s="15">
        <v>457380</v>
      </c>
      <c r="H10" s="4">
        <f t="shared" si="2"/>
        <v>457380</v>
      </c>
      <c r="I10" s="3">
        <f t="shared" si="3"/>
        <v>45738</v>
      </c>
      <c r="J10" s="5">
        <f t="shared" si="4"/>
        <v>10</v>
      </c>
      <c r="K10" s="6">
        <f t="shared" si="5"/>
        <v>457380</v>
      </c>
    </row>
    <row r="11" spans="1:11" ht="15.75" thickBot="1" x14ac:dyDescent="0.3">
      <c r="A11" s="22" t="s">
        <v>23</v>
      </c>
      <c r="B11" s="16" t="s">
        <v>33</v>
      </c>
      <c r="C11" s="12" t="s">
        <v>15</v>
      </c>
      <c r="D11" s="14">
        <v>1</v>
      </c>
      <c r="E11" s="15">
        <v>709884</v>
      </c>
      <c r="F11" s="15">
        <v>867636</v>
      </c>
      <c r="G11" s="15">
        <v>788760</v>
      </c>
      <c r="H11" s="4">
        <f t="shared" si="2"/>
        <v>788760</v>
      </c>
      <c r="I11" s="3">
        <f t="shared" si="3"/>
        <v>78876</v>
      </c>
      <c r="J11" s="5">
        <f t="shared" si="4"/>
        <v>10</v>
      </c>
      <c r="K11" s="6">
        <f t="shared" si="5"/>
        <v>788760</v>
      </c>
    </row>
    <row r="12" spans="1:11" ht="15.75" thickBot="1" x14ac:dyDescent="0.3">
      <c r="A12" s="21" t="s">
        <v>24</v>
      </c>
      <c r="B12" s="16" t="s">
        <v>34</v>
      </c>
      <c r="C12" s="12" t="s">
        <v>15</v>
      </c>
      <c r="D12" s="14">
        <v>3</v>
      </c>
      <c r="E12" s="15">
        <v>47628</v>
      </c>
      <c r="F12" s="15">
        <v>58212</v>
      </c>
      <c r="G12" s="15">
        <v>52920</v>
      </c>
      <c r="H12" s="4">
        <f t="shared" si="2"/>
        <v>52920</v>
      </c>
      <c r="I12" s="3">
        <f t="shared" si="3"/>
        <v>5292</v>
      </c>
      <c r="J12" s="5">
        <f t="shared" si="4"/>
        <v>10</v>
      </c>
      <c r="K12" s="6">
        <f t="shared" si="5"/>
        <v>52920</v>
      </c>
    </row>
    <row r="13" spans="1:11" ht="15.75" thickBot="1" x14ac:dyDescent="0.3">
      <c r="A13" s="22" t="s">
        <v>25</v>
      </c>
      <c r="B13" s="16" t="s">
        <v>35</v>
      </c>
      <c r="C13" s="12" t="s">
        <v>15</v>
      </c>
      <c r="D13" s="14">
        <v>3</v>
      </c>
      <c r="E13" s="15">
        <v>81162</v>
      </c>
      <c r="F13" s="15">
        <v>99198</v>
      </c>
      <c r="G13" s="15">
        <v>90180</v>
      </c>
      <c r="H13" s="4">
        <f t="shared" si="2"/>
        <v>90180</v>
      </c>
      <c r="I13" s="3">
        <f t="shared" si="3"/>
        <v>9018</v>
      </c>
      <c r="J13" s="5">
        <f t="shared" si="4"/>
        <v>10</v>
      </c>
      <c r="K13" s="6">
        <f t="shared" si="5"/>
        <v>90180</v>
      </c>
    </row>
    <row r="14" spans="1:11" ht="15.75" thickBot="1" x14ac:dyDescent="0.3">
      <c r="A14" s="21" t="s">
        <v>26</v>
      </c>
      <c r="B14" s="16" t="s">
        <v>36</v>
      </c>
      <c r="C14" s="12" t="s">
        <v>15</v>
      </c>
      <c r="D14" s="14">
        <v>1</v>
      </c>
      <c r="E14" s="15">
        <v>35640</v>
      </c>
      <c r="F14" s="15">
        <v>43560</v>
      </c>
      <c r="G14" s="15">
        <v>39600</v>
      </c>
      <c r="H14" s="4">
        <f t="shared" si="2"/>
        <v>39600</v>
      </c>
      <c r="I14" s="3">
        <f t="shared" si="3"/>
        <v>3960</v>
      </c>
      <c r="J14" s="5">
        <f t="shared" si="4"/>
        <v>10</v>
      </c>
      <c r="K14" s="6">
        <f t="shared" si="5"/>
        <v>39600</v>
      </c>
    </row>
    <row r="15" spans="1:11" ht="15.75" thickBot="1" x14ac:dyDescent="0.3">
      <c r="A15" s="22" t="s">
        <v>27</v>
      </c>
      <c r="B15" s="16" t="s">
        <v>37</v>
      </c>
      <c r="C15" s="12" t="s">
        <v>38</v>
      </c>
      <c r="D15" s="14">
        <v>400</v>
      </c>
      <c r="E15" s="15">
        <v>1242000</v>
      </c>
      <c r="F15" s="15">
        <v>1518000</v>
      </c>
      <c r="G15" s="15">
        <v>1380000</v>
      </c>
      <c r="H15" s="4">
        <f t="shared" si="2"/>
        <v>1380000</v>
      </c>
      <c r="I15" s="3">
        <f t="shared" si="3"/>
        <v>138000</v>
      </c>
      <c r="J15" s="5">
        <f t="shared" si="4"/>
        <v>10</v>
      </c>
      <c r="K15" s="6">
        <f t="shared" si="5"/>
        <v>1380000</v>
      </c>
    </row>
    <row r="16" spans="1:11" ht="15.75" thickBot="1" x14ac:dyDescent="0.3">
      <c r="A16" s="21" t="s">
        <v>28</v>
      </c>
      <c r="B16" s="16" t="s">
        <v>39</v>
      </c>
      <c r="C16" s="12" t="s">
        <v>42</v>
      </c>
      <c r="D16" s="14">
        <v>1</v>
      </c>
      <c r="E16" s="15">
        <v>144000</v>
      </c>
      <c r="F16" s="15">
        <v>176000</v>
      </c>
      <c r="G16" s="15">
        <v>160000</v>
      </c>
      <c r="H16" s="4">
        <f t="shared" si="2"/>
        <v>160000</v>
      </c>
      <c r="I16" s="3">
        <f t="shared" si="3"/>
        <v>16000</v>
      </c>
      <c r="J16" s="5">
        <f t="shared" si="4"/>
        <v>10</v>
      </c>
      <c r="K16" s="6">
        <f t="shared" si="5"/>
        <v>160000</v>
      </c>
    </row>
    <row r="17" spans="1:13" ht="15.75" thickBot="1" x14ac:dyDescent="0.3">
      <c r="A17" s="22" t="s">
        <v>41</v>
      </c>
      <c r="B17" s="16" t="s">
        <v>40</v>
      </c>
      <c r="C17" s="12" t="s">
        <v>42</v>
      </c>
      <c r="D17" s="14">
        <v>1</v>
      </c>
      <c r="E17" s="15">
        <v>417105</v>
      </c>
      <c r="F17" s="15">
        <v>509795</v>
      </c>
      <c r="G17" s="15">
        <v>463450</v>
      </c>
      <c r="H17" s="4">
        <f>AVERAGE(E17:G17)</f>
        <v>463450</v>
      </c>
      <c r="I17" s="3">
        <f t="shared" si="3"/>
        <v>46345</v>
      </c>
      <c r="J17" s="5">
        <f t="shared" si="4"/>
        <v>10</v>
      </c>
      <c r="K17" s="6">
        <f>AVERAGE(E17:G17)</f>
        <v>463450</v>
      </c>
    </row>
    <row r="18" spans="1:13" ht="15.75" thickBot="1" x14ac:dyDescent="0.3">
      <c r="A18" s="47" t="s">
        <v>43</v>
      </c>
      <c r="B18" s="48"/>
      <c r="C18" s="48"/>
      <c r="D18" s="48"/>
      <c r="E18" s="32">
        <f>SUM(E5:E17)</f>
        <v>4445649</v>
      </c>
      <c r="F18" s="4">
        <f t="shared" ref="F18:H18" si="6">SUM(F5:F17)</f>
        <v>5433571</v>
      </c>
      <c r="G18" s="6">
        <f t="shared" si="6"/>
        <v>4939610</v>
      </c>
      <c r="H18" s="29">
        <f t="shared" si="6"/>
        <v>4939610</v>
      </c>
      <c r="I18" s="3">
        <f>SQRT(((SUM((POWER(E18-H18,2)),(POWER(F18-H18,2)),(POWER(G18-H18,2)))/(COLUMNS(E18:G18)-1))))</f>
        <v>493961</v>
      </c>
      <c r="J18" s="5">
        <f>I18/H18*100</f>
        <v>10</v>
      </c>
      <c r="K18" s="15">
        <f>AVERAGE(E18:G18)</f>
        <v>4939610</v>
      </c>
      <c r="L18" s="11"/>
      <c r="M18" s="11"/>
    </row>
    <row r="19" spans="1:13" ht="15.75" thickBot="1" x14ac:dyDescent="0.3">
      <c r="A19" s="22" t="s">
        <v>44</v>
      </c>
      <c r="B19" s="49" t="s">
        <v>46</v>
      </c>
      <c r="C19" s="50"/>
      <c r="D19" s="50"/>
      <c r="E19" s="50"/>
      <c r="F19" s="50"/>
      <c r="G19" s="50"/>
      <c r="H19" s="50"/>
      <c r="I19" s="50"/>
      <c r="J19" s="50"/>
      <c r="K19" s="51"/>
    </row>
    <row r="20" spans="1:13" ht="15.75" thickBot="1" x14ac:dyDescent="0.3">
      <c r="A20" s="21" t="s">
        <v>47</v>
      </c>
      <c r="B20" s="16" t="s">
        <v>60</v>
      </c>
      <c r="C20" s="12" t="s">
        <v>15</v>
      </c>
      <c r="D20" s="14">
        <v>1</v>
      </c>
      <c r="E20" s="15">
        <v>146286</v>
      </c>
      <c r="F20" s="15">
        <v>178794</v>
      </c>
      <c r="G20" s="15">
        <v>162540</v>
      </c>
      <c r="H20" s="15">
        <f>AVERAGE(E20:G20)</f>
        <v>162540</v>
      </c>
      <c r="I20" s="15">
        <f>SQRT(((SUM((POWER(E20-H20,2)),(POWER(F20-H20,2)),(POWER(G20-H20,2)))/(COLUMNS(E20:G20)-1))))</f>
        <v>16254</v>
      </c>
      <c r="J20" s="15">
        <f>I20/H20*100</f>
        <v>10</v>
      </c>
      <c r="K20" s="25">
        <f>AVERAGE(E20:G20)</f>
        <v>162540</v>
      </c>
    </row>
    <row r="21" spans="1:13" ht="15.75" thickBot="1" x14ac:dyDescent="0.3">
      <c r="A21" s="21" t="s">
        <v>48</v>
      </c>
      <c r="B21" s="16" t="s">
        <v>61</v>
      </c>
      <c r="C21" s="12" t="s">
        <v>15</v>
      </c>
      <c r="D21" s="14">
        <v>1</v>
      </c>
      <c r="E21" s="15">
        <v>160380</v>
      </c>
      <c r="F21" s="15">
        <v>196020</v>
      </c>
      <c r="G21" s="15">
        <v>178200</v>
      </c>
      <c r="H21" s="15">
        <f t="shared" ref="H21:H31" si="7">AVERAGE(E21:G21)</f>
        <v>178200</v>
      </c>
      <c r="I21" s="15">
        <f t="shared" ref="I21:I31" si="8">SQRT(((SUM((POWER(E21-H21,2)),(POWER(F21-H21,2)),(POWER(G21-H21,2)))/(COLUMNS(E21:G21)-1))))</f>
        <v>17820</v>
      </c>
      <c r="J21" s="15">
        <f t="shared" ref="J21:J31" si="9">I21/H21*100</f>
        <v>10</v>
      </c>
      <c r="K21" s="25">
        <f t="shared" ref="K21:K30" si="10">AVERAGE(E21:G21)</f>
        <v>178200</v>
      </c>
    </row>
    <row r="22" spans="1:13" ht="15.75" thickBot="1" x14ac:dyDescent="0.3">
      <c r="A22" s="21" t="s">
        <v>49</v>
      </c>
      <c r="B22" s="16" t="s">
        <v>62</v>
      </c>
      <c r="C22" s="12" t="s">
        <v>15</v>
      </c>
      <c r="D22" s="14">
        <v>1</v>
      </c>
      <c r="E22" s="15">
        <v>46980</v>
      </c>
      <c r="F22" s="15">
        <v>57420</v>
      </c>
      <c r="G22" s="15">
        <v>52200</v>
      </c>
      <c r="H22" s="15">
        <f t="shared" si="7"/>
        <v>52200</v>
      </c>
      <c r="I22" s="15">
        <f t="shared" si="8"/>
        <v>5220</v>
      </c>
      <c r="J22" s="15">
        <f t="shared" si="9"/>
        <v>10</v>
      </c>
      <c r="K22" s="25">
        <f t="shared" si="10"/>
        <v>52200</v>
      </c>
    </row>
    <row r="23" spans="1:13" ht="15.75" thickBot="1" x14ac:dyDescent="0.3">
      <c r="A23" s="21" t="s">
        <v>50</v>
      </c>
      <c r="B23" s="16" t="s">
        <v>63</v>
      </c>
      <c r="C23" s="12" t="s">
        <v>15</v>
      </c>
      <c r="D23" s="14">
        <v>1</v>
      </c>
      <c r="E23" s="15">
        <v>178038</v>
      </c>
      <c r="F23" s="15">
        <v>217602</v>
      </c>
      <c r="G23" s="15">
        <v>197820</v>
      </c>
      <c r="H23" s="15">
        <f t="shared" si="7"/>
        <v>197820</v>
      </c>
      <c r="I23" s="15">
        <f t="shared" si="8"/>
        <v>19782</v>
      </c>
      <c r="J23" s="15">
        <f t="shared" si="9"/>
        <v>10</v>
      </c>
      <c r="K23" s="25">
        <f t="shared" si="10"/>
        <v>197820</v>
      </c>
    </row>
    <row r="24" spans="1:13" ht="15.75" thickBot="1" x14ac:dyDescent="0.3">
      <c r="A24" s="21" t="s">
        <v>51</v>
      </c>
      <c r="B24" s="16" t="s">
        <v>64</v>
      </c>
      <c r="C24" s="12" t="s">
        <v>15</v>
      </c>
      <c r="D24" s="14">
        <v>1</v>
      </c>
      <c r="E24" s="15">
        <v>604422</v>
      </c>
      <c r="F24" s="15">
        <v>738738</v>
      </c>
      <c r="G24" s="15">
        <v>671580</v>
      </c>
      <c r="H24" s="15">
        <f t="shared" si="7"/>
        <v>671580</v>
      </c>
      <c r="I24" s="15">
        <f t="shared" si="8"/>
        <v>67158</v>
      </c>
      <c r="J24" s="15">
        <f t="shared" si="9"/>
        <v>10</v>
      </c>
      <c r="K24" s="25">
        <f t="shared" si="10"/>
        <v>671580</v>
      </c>
    </row>
    <row r="25" spans="1:13" ht="15.75" thickBot="1" x14ac:dyDescent="0.3">
      <c r="A25" s="21" t="s">
        <v>52</v>
      </c>
      <c r="B25" s="16" t="s">
        <v>35</v>
      </c>
      <c r="C25" s="12" t="s">
        <v>15</v>
      </c>
      <c r="D25" s="14">
        <v>2</v>
      </c>
      <c r="E25" s="15">
        <v>54108</v>
      </c>
      <c r="F25" s="15">
        <v>66132</v>
      </c>
      <c r="G25" s="15">
        <v>60120</v>
      </c>
      <c r="H25" s="15">
        <f t="shared" si="7"/>
        <v>60120</v>
      </c>
      <c r="I25" s="15">
        <f t="shared" si="8"/>
        <v>6012</v>
      </c>
      <c r="J25" s="15">
        <f t="shared" si="9"/>
        <v>10</v>
      </c>
      <c r="K25" s="25">
        <f t="shared" si="10"/>
        <v>60120</v>
      </c>
    </row>
    <row r="26" spans="1:13" ht="15.75" thickBot="1" x14ac:dyDescent="0.3">
      <c r="A26" s="21" t="s">
        <v>53</v>
      </c>
      <c r="B26" s="16" t="s">
        <v>65</v>
      </c>
      <c r="C26" s="12" t="s">
        <v>15</v>
      </c>
      <c r="D26" s="14">
        <v>2</v>
      </c>
      <c r="E26" s="15">
        <v>31752</v>
      </c>
      <c r="F26" s="15">
        <v>38808</v>
      </c>
      <c r="G26" s="15">
        <v>35280</v>
      </c>
      <c r="H26" s="15">
        <f t="shared" si="7"/>
        <v>35280</v>
      </c>
      <c r="I26" s="15">
        <f t="shared" si="8"/>
        <v>3528</v>
      </c>
      <c r="J26" s="15">
        <f t="shared" si="9"/>
        <v>10</v>
      </c>
      <c r="K26" s="25">
        <f t="shared" si="10"/>
        <v>35280</v>
      </c>
    </row>
    <row r="27" spans="1:13" ht="15.75" thickBot="1" x14ac:dyDescent="0.3">
      <c r="A27" s="21" t="s">
        <v>54</v>
      </c>
      <c r="B27" s="16" t="s">
        <v>58</v>
      </c>
      <c r="C27" s="12" t="s">
        <v>15</v>
      </c>
      <c r="D27" s="14">
        <v>1</v>
      </c>
      <c r="E27" s="15">
        <v>35640</v>
      </c>
      <c r="F27" s="15">
        <v>43560</v>
      </c>
      <c r="G27" s="15">
        <v>39600</v>
      </c>
      <c r="H27" s="15">
        <f t="shared" si="7"/>
        <v>39600</v>
      </c>
      <c r="I27" s="15">
        <f t="shared" si="8"/>
        <v>3960</v>
      </c>
      <c r="J27" s="15">
        <f t="shared" si="9"/>
        <v>10</v>
      </c>
      <c r="K27" s="25">
        <f t="shared" si="10"/>
        <v>39600</v>
      </c>
    </row>
    <row r="28" spans="1:13" ht="15.75" thickBot="1" x14ac:dyDescent="0.3">
      <c r="A28" s="21" t="s">
        <v>55</v>
      </c>
      <c r="B28" s="16" t="s">
        <v>37</v>
      </c>
      <c r="C28" s="12" t="s">
        <v>38</v>
      </c>
      <c r="D28" s="14">
        <v>195</v>
      </c>
      <c r="E28" s="15">
        <v>605475</v>
      </c>
      <c r="F28" s="15">
        <v>740025</v>
      </c>
      <c r="G28" s="15">
        <v>672750</v>
      </c>
      <c r="H28" s="15">
        <f t="shared" si="7"/>
        <v>672750</v>
      </c>
      <c r="I28" s="15">
        <f t="shared" si="8"/>
        <v>67275</v>
      </c>
      <c r="J28" s="15">
        <f t="shared" si="9"/>
        <v>10</v>
      </c>
      <c r="K28" s="25">
        <f t="shared" si="10"/>
        <v>672750</v>
      </c>
    </row>
    <row r="29" spans="1:13" ht="15.75" thickBot="1" x14ac:dyDescent="0.3">
      <c r="A29" s="21" t="s">
        <v>56</v>
      </c>
      <c r="B29" s="16" t="s">
        <v>39</v>
      </c>
      <c r="C29" s="12" t="s">
        <v>42</v>
      </c>
      <c r="D29" s="14">
        <v>1</v>
      </c>
      <c r="E29" s="15">
        <v>108000</v>
      </c>
      <c r="F29" s="15">
        <v>132000</v>
      </c>
      <c r="G29" s="15">
        <v>120000</v>
      </c>
      <c r="H29" s="15">
        <f t="shared" si="7"/>
        <v>120000</v>
      </c>
      <c r="I29" s="15">
        <f t="shared" si="8"/>
        <v>12000</v>
      </c>
      <c r="J29" s="15">
        <f t="shared" si="9"/>
        <v>10</v>
      </c>
      <c r="K29" s="25">
        <f t="shared" si="10"/>
        <v>120000</v>
      </c>
    </row>
    <row r="30" spans="1:13" ht="15.75" thickBot="1" x14ac:dyDescent="0.3">
      <c r="A30" s="21" t="s">
        <v>57</v>
      </c>
      <c r="B30" s="16" t="s">
        <v>40</v>
      </c>
      <c r="C30" s="12" t="s">
        <v>42</v>
      </c>
      <c r="D30" s="14">
        <v>1</v>
      </c>
      <c r="E30" s="15">
        <v>268833</v>
      </c>
      <c r="F30" s="15">
        <v>328573</v>
      </c>
      <c r="G30" s="15">
        <v>298703</v>
      </c>
      <c r="H30" s="15">
        <f t="shared" si="7"/>
        <v>298703</v>
      </c>
      <c r="I30" s="15">
        <f t="shared" si="8"/>
        <v>29870</v>
      </c>
      <c r="J30" s="15">
        <f t="shared" si="9"/>
        <v>9.9998995657894305</v>
      </c>
      <c r="K30" s="25">
        <f t="shared" si="10"/>
        <v>298703</v>
      </c>
    </row>
    <row r="31" spans="1:13" ht="15.75" thickBot="1" x14ac:dyDescent="0.3">
      <c r="A31" s="47" t="s">
        <v>43</v>
      </c>
      <c r="B31" s="48"/>
      <c r="C31" s="48"/>
      <c r="D31" s="52"/>
      <c r="E31" s="15">
        <f>SUM(E20:E30)</f>
        <v>2239914</v>
      </c>
      <c r="F31" s="15">
        <f t="shared" ref="F31:G31" si="11">SUM(F20:F30)</f>
        <v>2737672</v>
      </c>
      <c r="G31" s="15">
        <f t="shared" si="11"/>
        <v>2488793</v>
      </c>
      <c r="H31" s="15">
        <f t="shared" si="7"/>
        <v>2488793</v>
      </c>
      <c r="I31" s="15">
        <f t="shared" si="8"/>
        <v>248879</v>
      </c>
      <c r="J31" s="15">
        <f t="shared" si="9"/>
        <v>9.9999879459641683</v>
      </c>
      <c r="K31" s="25">
        <f>AVERAGE(E31:G31)</f>
        <v>2488793</v>
      </c>
    </row>
    <row r="32" spans="1:13" ht="15.75" thickBot="1" x14ac:dyDescent="0.3">
      <c r="A32" s="21" t="s">
        <v>67</v>
      </c>
      <c r="B32" s="49" t="s">
        <v>66</v>
      </c>
      <c r="C32" s="50"/>
      <c r="D32" s="50"/>
      <c r="E32" s="50"/>
      <c r="F32" s="50"/>
      <c r="G32" s="50"/>
      <c r="H32" s="50"/>
      <c r="I32" s="50"/>
      <c r="J32" s="50"/>
      <c r="K32" s="51"/>
    </row>
    <row r="33" spans="1:11" ht="15.75" thickBot="1" x14ac:dyDescent="0.3">
      <c r="A33" s="21" t="s">
        <v>73</v>
      </c>
      <c r="B33" s="16" t="s">
        <v>64</v>
      </c>
      <c r="C33" s="12" t="s">
        <v>15</v>
      </c>
      <c r="D33" s="14">
        <v>1</v>
      </c>
      <c r="E33" s="15">
        <v>1102410</v>
      </c>
      <c r="F33" s="15">
        <v>1347390</v>
      </c>
      <c r="G33" s="15">
        <v>1224900</v>
      </c>
      <c r="H33" s="15">
        <f t="shared" ref="H33:H46" si="12">AVERAGE(E33:G33)</f>
        <v>1224900</v>
      </c>
      <c r="I33" s="15">
        <f t="shared" ref="I33:I47" si="13">SQRT(((SUM((POWER(E33-H33,2)),(POWER(F33-H33,2)),(POWER(G33-H33,2)))/(COLUMNS(E33:G33)-1))))</f>
        <v>122490</v>
      </c>
      <c r="J33" s="15">
        <f t="shared" ref="J33:J47" si="14">I33/H33*100</f>
        <v>10</v>
      </c>
      <c r="K33" s="25">
        <f t="shared" ref="K33:K46" si="15">AVERAGE(E33:G33)</f>
        <v>1224900</v>
      </c>
    </row>
    <row r="34" spans="1:11" ht="15.75" thickBot="1" x14ac:dyDescent="0.3">
      <c r="A34" s="21" t="s">
        <v>74</v>
      </c>
      <c r="B34" s="16" t="s">
        <v>62</v>
      </c>
      <c r="C34" s="12" t="s">
        <v>15</v>
      </c>
      <c r="D34" s="14">
        <v>1</v>
      </c>
      <c r="E34" s="15">
        <v>140616</v>
      </c>
      <c r="F34" s="15">
        <v>171864</v>
      </c>
      <c r="G34" s="15">
        <v>156240</v>
      </c>
      <c r="H34" s="15">
        <f t="shared" si="12"/>
        <v>156240</v>
      </c>
      <c r="I34" s="15">
        <f t="shared" si="13"/>
        <v>15624</v>
      </c>
      <c r="J34" s="15">
        <f t="shared" si="14"/>
        <v>10</v>
      </c>
      <c r="K34" s="25">
        <f t="shared" si="15"/>
        <v>156240</v>
      </c>
    </row>
    <row r="35" spans="1:11" ht="15.75" thickBot="1" x14ac:dyDescent="0.3">
      <c r="A35" s="21" t="s">
        <v>75</v>
      </c>
      <c r="B35" s="16" t="s">
        <v>68</v>
      </c>
      <c r="C35" s="12" t="s">
        <v>15</v>
      </c>
      <c r="D35" s="14">
        <v>1</v>
      </c>
      <c r="E35" s="15">
        <v>250452</v>
      </c>
      <c r="F35" s="15">
        <v>306108</v>
      </c>
      <c r="G35" s="15">
        <v>278280</v>
      </c>
      <c r="H35" s="15">
        <f t="shared" si="12"/>
        <v>278280</v>
      </c>
      <c r="I35" s="15">
        <f t="shared" si="13"/>
        <v>27828</v>
      </c>
      <c r="J35" s="15">
        <f t="shared" si="14"/>
        <v>10</v>
      </c>
      <c r="K35" s="25">
        <f>AVERAGE(E35:G35)</f>
        <v>278280</v>
      </c>
    </row>
    <row r="36" spans="1:11" ht="15.75" thickBot="1" x14ac:dyDescent="0.3">
      <c r="A36" s="21" t="s">
        <v>76</v>
      </c>
      <c r="B36" s="16" t="s">
        <v>69</v>
      </c>
      <c r="C36" s="12" t="s">
        <v>15</v>
      </c>
      <c r="D36" s="14">
        <v>1</v>
      </c>
      <c r="E36" s="15">
        <v>105624</v>
      </c>
      <c r="F36" s="15">
        <v>129096</v>
      </c>
      <c r="G36" s="15">
        <v>117360</v>
      </c>
      <c r="H36" s="15">
        <f t="shared" si="12"/>
        <v>117360</v>
      </c>
      <c r="I36" s="15">
        <f t="shared" si="13"/>
        <v>11736</v>
      </c>
      <c r="J36" s="15">
        <f t="shared" si="14"/>
        <v>10</v>
      </c>
      <c r="K36" s="25">
        <f t="shared" si="15"/>
        <v>117360</v>
      </c>
    </row>
    <row r="37" spans="1:11" ht="15.75" thickBot="1" x14ac:dyDescent="0.3">
      <c r="A37" s="21" t="s">
        <v>77</v>
      </c>
      <c r="B37" s="16" t="s">
        <v>60</v>
      </c>
      <c r="C37" s="12" t="s">
        <v>15</v>
      </c>
      <c r="D37" s="14">
        <v>1</v>
      </c>
      <c r="E37" s="15">
        <v>292572</v>
      </c>
      <c r="F37" s="15">
        <v>357588</v>
      </c>
      <c r="G37" s="15">
        <v>325080</v>
      </c>
      <c r="H37" s="15">
        <f t="shared" si="12"/>
        <v>325080</v>
      </c>
      <c r="I37" s="15">
        <f t="shared" si="13"/>
        <v>32508</v>
      </c>
      <c r="J37" s="15">
        <f t="shared" si="14"/>
        <v>10</v>
      </c>
      <c r="K37" s="25">
        <f t="shared" si="15"/>
        <v>325080</v>
      </c>
    </row>
    <row r="38" spans="1:11" ht="15.75" thickBot="1" x14ac:dyDescent="0.3">
      <c r="A38" s="21" t="s">
        <v>78</v>
      </c>
      <c r="B38" s="16" t="s">
        <v>70</v>
      </c>
      <c r="C38" s="12" t="s">
        <v>15</v>
      </c>
      <c r="D38" s="14">
        <v>1</v>
      </c>
      <c r="E38" s="15">
        <v>62370</v>
      </c>
      <c r="F38" s="15">
        <v>76230</v>
      </c>
      <c r="G38" s="15">
        <v>69300</v>
      </c>
      <c r="H38" s="15">
        <f t="shared" si="12"/>
        <v>69300</v>
      </c>
      <c r="I38" s="15">
        <f t="shared" si="13"/>
        <v>6930</v>
      </c>
      <c r="J38" s="15">
        <f t="shared" si="14"/>
        <v>10</v>
      </c>
      <c r="K38" s="25">
        <f t="shared" si="15"/>
        <v>69300</v>
      </c>
    </row>
    <row r="39" spans="1:11" ht="15.75" thickBot="1" x14ac:dyDescent="0.3">
      <c r="A39" s="21" t="s">
        <v>79</v>
      </c>
      <c r="B39" s="16" t="s">
        <v>71</v>
      </c>
      <c r="C39" s="12" t="s">
        <v>15</v>
      </c>
      <c r="D39" s="14">
        <v>1</v>
      </c>
      <c r="E39" s="15">
        <v>38880</v>
      </c>
      <c r="F39" s="15">
        <v>47520</v>
      </c>
      <c r="G39" s="15">
        <v>43200</v>
      </c>
      <c r="H39" s="15">
        <f t="shared" si="12"/>
        <v>43200</v>
      </c>
      <c r="I39" s="15">
        <f t="shared" si="13"/>
        <v>4320</v>
      </c>
      <c r="J39" s="15">
        <f t="shared" si="14"/>
        <v>10</v>
      </c>
      <c r="K39" s="25">
        <f t="shared" si="15"/>
        <v>43200</v>
      </c>
    </row>
    <row r="40" spans="1:11" ht="15.75" thickBot="1" x14ac:dyDescent="0.3">
      <c r="A40" s="21" t="s">
        <v>80</v>
      </c>
      <c r="B40" s="16" t="s">
        <v>72</v>
      </c>
      <c r="C40" s="12" t="s">
        <v>15</v>
      </c>
      <c r="D40" s="14">
        <v>1</v>
      </c>
      <c r="E40" s="15">
        <v>36612</v>
      </c>
      <c r="F40" s="15">
        <v>44748</v>
      </c>
      <c r="G40" s="15">
        <v>40680</v>
      </c>
      <c r="H40" s="15">
        <f t="shared" si="12"/>
        <v>40680</v>
      </c>
      <c r="I40" s="15">
        <f t="shared" si="13"/>
        <v>4068</v>
      </c>
      <c r="J40" s="15">
        <f t="shared" si="14"/>
        <v>10</v>
      </c>
      <c r="K40" s="25">
        <f t="shared" si="15"/>
        <v>40680</v>
      </c>
    </row>
    <row r="41" spans="1:11" ht="15.75" thickBot="1" x14ac:dyDescent="0.3">
      <c r="A41" s="21" t="s">
        <v>81</v>
      </c>
      <c r="B41" s="16" t="s">
        <v>58</v>
      </c>
      <c r="C41" s="12" t="s">
        <v>15</v>
      </c>
      <c r="D41" s="14">
        <v>1</v>
      </c>
      <c r="E41" s="15">
        <v>35640</v>
      </c>
      <c r="F41" s="15">
        <v>43560</v>
      </c>
      <c r="G41" s="15">
        <v>39600</v>
      </c>
      <c r="H41" s="15">
        <f t="shared" si="12"/>
        <v>39600</v>
      </c>
      <c r="I41" s="15">
        <f t="shared" si="13"/>
        <v>3960</v>
      </c>
      <c r="J41" s="15">
        <f t="shared" si="14"/>
        <v>10</v>
      </c>
      <c r="K41" s="25">
        <f t="shared" si="15"/>
        <v>39600</v>
      </c>
    </row>
    <row r="42" spans="1:11" ht="15.75" thickBot="1" x14ac:dyDescent="0.3">
      <c r="A42" s="21" t="s">
        <v>82</v>
      </c>
      <c r="B42" s="16" t="s">
        <v>65</v>
      </c>
      <c r="C42" s="12" t="s">
        <v>15</v>
      </c>
      <c r="D42" s="14">
        <v>5</v>
      </c>
      <c r="E42" s="15">
        <v>79380</v>
      </c>
      <c r="F42" s="15">
        <v>97020</v>
      </c>
      <c r="G42" s="15">
        <v>88200</v>
      </c>
      <c r="H42" s="15">
        <f t="shared" si="12"/>
        <v>88200</v>
      </c>
      <c r="I42" s="15">
        <f t="shared" si="13"/>
        <v>8820</v>
      </c>
      <c r="J42" s="15">
        <f t="shared" si="14"/>
        <v>10</v>
      </c>
      <c r="K42" s="25">
        <f t="shared" si="15"/>
        <v>88200</v>
      </c>
    </row>
    <row r="43" spans="1:11" ht="15.75" thickBot="1" x14ac:dyDescent="0.3">
      <c r="A43" s="21" t="s">
        <v>83</v>
      </c>
      <c r="B43" s="16" t="s">
        <v>35</v>
      </c>
      <c r="C43" s="12" t="s">
        <v>15</v>
      </c>
      <c r="D43" s="14">
        <v>5</v>
      </c>
      <c r="E43" s="15">
        <v>135270</v>
      </c>
      <c r="F43" s="15">
        <v>165330</v>
      </c>
      <c r="G43" s="15">
        <v>150300</v>
      </c>
      <c r="H43" s="15">
        <f t="shared" si="12"/>
        <v>150300</v>
      </c>
      <c r="I43" s="15">
        <f t="shared" si="13"/>
        <v>15030</v>
      </c>
      <c r="J43" s="15">
        <f t="shared" si="14"/>
        <v>10</v>
      </c>
      <c r="K43" s="25">
        <f t="shared" si="15"/>
        <v>150300</v>
      </c>
    </row>
    <row r="44" spans="1:11" ht="15.75" thickBot="1" x14ac:dyDescent="0.3">
      <c r="A44" s="21" t="s">
        <v>84</v>
      </c>
      <c r="B44" s="16" t="s">
        <v>37</v>
      </c>
      <c r="C44" s="12" t="s">
        <v>38</v>
      </c>
      <c r="D44" s="14">
        <v>756</v>
      </c>
      <c r="E44" s="15">
        <v>2347380</v>
      </c>
      <c r="F44" s="15">
        <v>2869020</v>
      </c>
      <c r="G44" s="15">
        <v>2608200</v>
      </c>
      <c r="H44" s="15">
        <f t="shared" si="12"/>
        <v>2608200</v>
      </c>
      <c r="I44" s="15">
        <f t="shared" si="13"/>
        <v>260820</v>
      </c>
      <c r="J44" s="15">
        <f t="shared" si="14"/>
        <v>10</v>
      </c>
      <c r="K44" s="25">
        <f t="shared" si="15"/>
        <v>2608200</v>
      </c>
    </row>
    <row r="45" spans="1:11" ht="15.75" thickBot="1" x14ac:dyDescent="0.3">
      <c r="A45" s="21" t="s">
        <v>85</v>
      </c>
      <c r="B45" s="16" t="s">
        <v>39</v>
      </c>
      <c r="C45" s="12" t="s">
        <v>42</v>
      </c>
      <c r="D45" s="14">
        <v>1</v>
      </c>
      <c r="E45" s="15">
        <v>162000</v>
      </c>
      <c r="F45" s="15">
        <v>198000</v>
      </c>
      <c r="G45" s="15">
        <v>180000</v>
      </c>
      <c r="H45" s="15">
        <f t="shared" si="12"/>
        <v>180000</v>
      </c>
      <c r="I45" s="15">
        <f t="shared" si="13"/>
        <v>18000</v>
      </c>
      <c r="J45" s="15">
        <f t="shared" si="14"/>
        <v>10</v>
      </c>
      <c r="K45" s="25">
        <f t="shared" si="15"/>
        <v>180000</v>
      </c>
    </row>
    <row r="46" spans="1:11" ht="15.75" thickBot="1" x14ac:dyDescent="0.3">
      <c r="A46" s="21" t="s">
        <v>86</v>
      </c>
      <c r="B46" s="16" t="s">
        <v>40</v>
      </c>
      <c r="C46" s="12" t="s">
        <v>42</v>
      </c>
      <c r="D46" s="14">
        <v>1</v>
      </c>
      <c r="E46" s="15">
        <v>358650</v>
      </c>
      <c r="F46" s="15">
        <v>438350</v>
      </c>
      <c r="G46" s="15">
        <v>398500</v>
      </c>
      <c r="H46" s="15">
        <f t="shared" si="12"/>
        <v>398500</v>
      </c>
      <c r="I46" s="15">
        <f t="shared" si="13"/>
        <v>39850</v>
      </c>
      <c r="J46" s="15">
        <f t="shared" si="14"/>
        <v>10</v>
      </c>
      <c r="K46" s="25">
        <f t="shared" si="15"/>
        <v>398500</v>
      </c>
    </row>
    <row r="47" spans="1:11" ht="15.75" thickBot="1" x14ac:dyDescent="0.3">
      <c r="A47" s="47" t="s">
        <v>43</v>
      </c>
      <c r="B47" s="48"/>
      <c r="C47" s="48"/>
      <c r="D47" s="52"/>
      <c r="E47" s="15">
        <f>SUM(E33:E46)</f>
        <v>5147856</v>
      </c>
      <c r="F47" s="15">
        <f t="shared" ref="F47:G47" si="16">SUM(F33:F46)</f>
        <v>6291824</v>
      </c>
      <c r="G47" s="15">
        <f t="shared" si="16"/>
        <v>5719840</v>
      </c>
      <c r="H47" s="15">
        <f>AVERAGE(E47:G47)</f>
        <v>5719840</v>
      </c>
      <c r="I47" s="15">
        <f t="shared" si="13"/>
        <v>571984</v>
      </c>
      <c r="J47" s="15">
        <f t="shared" si="14"/>
        <v>10</v>
      </c>
      <c r="K47" s="15">
        <f>AVERAGE(E47:G47)</f>
        <v>5719840</v>
      </c>
    </row>
    <row r="48" spans="1:11" ht="15.75" thickBot="1" x14ac:dyDescent="0.3">
      <c r="A48" s="21" t="s">
        <v>87</v>
      </c>
      <c r="B48" s="49" t="s">
        <v>88</v>
      </c>
      <c r="C48" s="50"/>
      <c r="D48" s="50"/>
      <c r="E48" s="50"/>
      <c r="F48" s="50"/>
      <c r="G48" s="50"/>
      <c r="H48" s="50" t="e">
        <f t="shared" ref="H48:H59" si="17">AVERAGE(E48:G48)</f>
        <v>#DIV/0!</v>
      </c>
      <c r="I48" s="50" t="e">
        <f t="shared" ref="I48:I60" si="18">SQRT(((SUM((POWER(E48-H48,2)),(POWER(F48-H48,2)),(POWER(G48-H48,2)))/(COLUMNS(E48:G48)-1))))</f>
        <v>#DIV/0!</v>
      </c>
      <c r="J48" s="50" t="e">
        <f t="shared" ref="J48:J60" si="19">I48/H48*100</f>
        <v>#DIV/0!</v>
      </c>
      <c r="K48" s="51">
        <f t="shared" ref="K48" si="20">SUM(K34:K47)</f>
        <v>10214780</v>
      </c>
    </row>
    <row r="49" spans="1:11" ht="15.75" thickBot="1" x14ac:dyDescent="0.3">
      <c r="A49" s="21" t="s">
        <v>95</v>
      </c>
      <c r="B49" s="16" t="s">
        <v>89</v>
      </c>
      <c r="C49" s="12" t="s">
        <v>15</v>
      </c>
      <c r="D49" s="14">
        <v>1</v>
      </c>
      <c r="E49" s="15">
        <v>464940</v>
      </c>
      <c r="F49" s="15">
        <v>568260</v>
      </c>
      <c r="G49" s="15">
        <v>516600</v>
      </c>
      <c r="H49" s="15">
        <f t="shared" si="17"/>
        <v>516600</v>
      </c>
      <c r="I49" s="15">
        <f t="shared" si="18"/>
        <v>51660</v>
      </c>
      <c r="J49" s="15">
        <f t="shared" si="19"/>
        <v>10</v>
      </c>
      <c r="K49" s="15">
        <f>AVERAGE(E49:G49)</f>
        <v>516600</v>
      </c>
    </row>
    <row r="50" spans="1:11" ht="15.75" thickBot="1" x14ac:dyDescent="0.3">
      <c r="A50" s="21" t="s">
        <v>96</v>
      </c>
      <c r="B50" s="16" t="s">
        <v>90</v>
      </c>
      <c r="C50" s="12" t="s">
        <v>15</v>
      </c>
      <c r="D50" s="14">
        <v>1</v>
      </c>
      <c r="E50" s="15">
        <v>75816</v>
      </c>
      <c r="F50" s="15">
        <v>92664</v>
      </c>
      <c r="G50" s="15">
        <v>84240</v>
      </c>
      <c r="H50" s="15">
        <f t="shared" si="17"/>
        <v>84240</v>
      </c>
      <c r="I50" s="15">
        <f t="shared" si="18"/>
        <v>8424</v>
      </c>
      <c r="J50" s="15">
        <f t="shared" si="19"/>
        <v>10</v>
      </c>
      <c r="K50" s="15">
        <f t="shared" ref="K50:K59" si="21">AVERAGE(E50:G50)</f>
        <v>84240</v>
      </c>
    </row>
    <row r="51" spans="1:11" ht="15.75" thickBot="1" x14ac:dyDescent="0.3">
      <c r="A51" s="21" t="s">
        <v>97</v>
      </c>
      <c r="B51" s="16" t="s">
        <v>91</v>
      </c>
      <c r="C51" s="12" t="s">
        <v>15</v>
      </c>
      <c r="D51" s="14">
        <v>1</v>
      </c>
      <c r="E51" s="15">
        <v>99468</v>
      </c>
      <c r="F51" s="15">
        <v>121572</v>
      </c>
      <c r="G51" s="15">
        <v>110520</v>
      </c>
      <c r="H51" s="15">
        <f t="shared" si="17"/>
        <v>110520</v>
      </c>
      <c r="I51" s="15">
        <f t="shared" si="18"/>
        <v>11052</v>
      </c>
      <c r="J51" s="15">
        <f t="shared" si="19"/>
        <v>10</v>
      </c>
      <c r="K51" s="15">
        <f t="shared" si="21"/>
        <v>110520</v>
      </c>
    </row>
    <row r="52" spans="1:11" ht="15.75" thickBot="1" x14ac:dyDescent="0.3">
      <c r="A52" s="21" t="s">
        <v>98</v>
      </c>
      <c r="B52" s="16" t="s">
        <v>92</v>
      </c>
      <c r="C52" s="12" t="s">
        <v>15</v>
      </c>
      <c r="D52" s="14">
        <v>1</v>
      </c>
      <c r="E52" s="15">
        <v>38880</v>
      </c>
      <c r="F52" s="15">
        <v>47520</v>
      </c>
      <c r="G52" s="15">
        <v>43200</v>
      </c>
      <c r="H52" s="15">
        <f t="shared" si="17"/>
        <v>43200</v>
      </c>
      <c r="I52" s="15">
        <f t="shared" si="18"/>
        <v>4320</v>
      </c>
      <c r="J52" s="15">
        <f t="shared" si="19"/>
        <v>10</v>
      </c>
      <c r="K52" s="15">
        <f t="shared" si="21"/>
        <v>43200</v>
      </c>
    </row>
    <row r="53" spans="1:11" ht="15.75" thickBot="1" x14ac:dyDescent="0.3">
      <c r="A53" s="21" t="s">
        <v>99</v>
      </c>
      <c r="B53" s="16" t="s">
        <v>93</v>
      </c>
      <c r="C53" s="12" t="s">
        <v>15</v>
      </c>
      <c r="D53" s="14">
        <v>1</v>
      </c>
      <c r="E53" s="15">
        <v>33696</v>
      </c>
      <c r="F53" s="15">
        <v>41184</v>
      </c>
      <c r="G53" s="15">
        <v>37440</v>
      </c>
      <c r="H53" s="15">
        <f t="shared" si="17"/>
        <v>37440</v>
      </c>
      <c r="I53" s="15">
        <f t="shared" si="18"/>
        <v>3744</v>
      </c>
      <c r="J53" s="15">
        <f t="shared" si="19"/>
        <v>10</v>
      </c>
      <c r="K53" s="15">
        <f t="shared" si="21"/>
        <v>37440</v>
      </c>
    </row>
    <row r="54" spans="1:11" ht="15.75" thickBot="1" x14ac:dyDescent="0.3">
      <c r="A54" s="21" t="s">
        <v>100</v>
      </c>
      <c r="B54" s="16" t="s">
        <v>58</v>
      </c>
      <c r="C54" s="12" t="s">
        <v>15</v>
      </c>
      <c r="D54" s="14">
        <v>1</v>
      </c>
      <c r="E54" s="15">
        <v>35640</v>
      </c>
      <c r="F54" s="15">
        <v>43560</v>
      </c>
      <c r="G54" s="15">
        <v>39600</v>
      </c>
      <c r="H54" s="15">
        <f t="shared" si="17"/>
        <v>39600</v>
      </c>
      <c r="I54" s="15">
        <f t="shared" si="18"/>
        <v>3960</v>
      </c>
      <c r="J54" s="15">
        <f t="shared" si="19"/>
        <v>10</v>
      </c>
      <c r="K54" s="15">
        <f t="shared" si="21"/>
        <v>39600</v>
      </c>
    </row>
    <row r="55" spans="1:11" ht="15.75" thickBot="1" x14ac:dyDescent="0.3">
      <c r="A55" s="21" t="s">
        <v>101</v>
      </c>
      <c r="B55" s="16" t="s">
        <v>94</v>
      </c>
      <c r="C55" s="12" t="s">
        <v>15</v>
      </c>
      <c r="D55" s="14">
        <v>1</v>
      </c>
      <c r="E55" s="18">
        <f>E42/D42</f>
        <v>15876</v>
      </c>
      <c r="F55" s="18">
        <f>F42/D42</f>
        <v>19404</v>
      </c>
      <c r="G55" s="15">
        <v>17640</v>
      </c>
      <c r="H55" s="15">
        <f t="shared" si="17"/>
        <v>17640</v>
      </c>
      <c r="I55" s="15">
        <f t="shared" si="18"/>
        <v>1764</v>
      </c>
      <c r="J55" s="15">
        <f t="shared" si="19"/>
        <v>10</v>
      </c>
      <c r="K55" s="15">
        <f t="shared" si="21"/>
        <v>17640</v>
      </c>
    </row>
    <row r="56" spans="1:11" ht="15.75" thickBot="1" x14ac:dyDescent="0.3">
      <c r="A56" s="21" t="s">
        <v>102</v>
      </c>
      <c r="B56" s="16" t="s">
        <v>35</v>
      </c>
      <c r="C56" s="12" t="s">
        <v>15</v>
      </c>
      <c r="D56" s="14">
        <v>1</v>
      </c>
      <c r="E56" s="18">
        <f>E43/D43</f>
        <v>27054</v>
      </c>
      <c r="F56" s="18">
        <f>F43/D43</f>
        <v>33066</v>
      </c>
      <c r="G56" s="15">
        <v>30060</v>
      </c>
      <c r="H56" s="15">
        <f t="shared" si="17"/>
        <v>30060</v>
      </c>
      <c r="I56" s="15">
        <f t="shared" si="18"/>
        <v>3006</v>
      </c>
      <c r="J56" s="15">
        <f>I56/H56*100</f>
        <v>10</v>
      </c>
      <c r="K56" s="15">
        <f t="shared" si="21"/>
        <v>30060</v>
      </c>
    </row>
    <row r="57" spans="1:11" ht="15.75" thickBot="1" x14ac:dyDescent="0.3">
      <c r="A57" s="21" t="s">
        <v>103</v>
      </c>
      <c r="B57" s="16" t="s">
        <v>37</v>
      </c>
      <c r="C57" s="12" t="s">
        <v>38</v>
      </c>
      <c r="D57" s="14">
        <v>80</v>
      </c>
      <c r="E57" s="18">
        <v>248400</v>
      </c>
      <c r="F57" s="18">
        <v>303600</v>
      </c>
      <c r="G57" s="15">
        <v>276000</v>
      </c>
      <c r="H57" s="15">
        <f t="shared" si="17"/>
        <v>276000</v>
      </c>
      <c r="I57" s="15">
        <f t="shared" si="18"/>
        <v>27600</v>
      </c>
      <c r="J57" s="15">
        <f t="shared" si="19"/>
        <v>10</v>
      </c>
      <c r="K57" s="15">
        <f t="shared" si="21"/>
        <v>276000</v>
      </c>
    </row>
    <row r="58" spans="1:11" ht="15.75" thickBot="1" x14ac:dyDescent="0.3">
      <c r="A58" s="21" t="s">
        <v>104</v>
      </c>
      <c r="B58" s="16" t="s">
        <v>39</v>
      </c>
      <c r="C58" s="12" t="s">
        <v>42</v>
      </c>
      <c r="D58" s="14">
        <v>1</v>
      </c>
      <c r="E58" s="15">
        <v>90000</v>
      </c>
      <c r="F58" s="15">
        <v>110000</v>
      </c>
      <c r="G58" s="15">
        <v>100000</v>
      </c>
      <c r="H58" s="15">
        <f t="shared" si="17"/>
        <v>100000</v>
      </c>
      <c r="I58" s="15">
        <f t="shared" si="18"/>
        <v>10000</v>
      </c>
      <c r="J58" s="15">
        <f t="shared" si="19"/>
        <v>10</v>
      </c>
      <c r="K58" s="15">
        <f t="shared" si="21"/>
        <v>100000</v>
      </c>
    </row>
    <row r="59" spans="1:11" ht="15.75" thickBot="1" x14ac:dyDescent="0.3">
      <c r="A59" s="21" t="s">
        <v>105</v>
      </c>
      <c r="B59" s="16" t="s">
        <v>40</v>
      </c>
      <c r="C59" s="12" t="s">
        <v>42</v>
      </c>
      <c r="D59" s="14">
        <v>1</v>
      </c>
      <c r="E59" s="15">
        <v>149688</v>
      </c>
      <c r="F59" s="15">
        <v>182952</v>
      </c>
      <c r="G59" s="15">
        <v>166320</v>
      </c>
      <c r="H59" s="15">
        <f t="shared" si="17"/>
        <v>166320</v>
      </c>
      <c r="I59" s="15">
        <f t="shared" si="18"/>
        <v>16632</v>
      </c>
      <c r="J59" s="15">
        <f t="shared" si="19"/>
        <v>10</v>
      </c>
      <c r="K59" s="15">
        <f t="shared" si="21"/>
        <v>166320</v>
      </c>
    </row>
    <row r="60" spans="1:11" ht="15.75" thickBot="1" x14ac:dyDescent="0.3">
      <c r="A60" s="47" t="s">
        <v>43</v>
      </c>
      <c r="B60" s="48"/>
      <c r="C60" s="48"/>
      <c r="D60" s="52"/>
      <c r="E60" s="15">
        <f>SUM(E49:E59)</f>
        <v>1279458</v>
      </c>
      <c r="F60" s="15">
        <f t="shared" ref="F60:G60" si="22">SUM(F49:F59)</f>
        <v>1563782</v>
      </c>
      <c r="G60" s="15">
        <f t="shared" si="22"/>
        <v>1421620</v>
      </c>
      <c r="H60" s="15">
        <f>AVERAGE(E60:G60)</f>
        <v>1421620</v>
      </c>
      <c r="I60" s="15">
        <f t="shared" si="18"/>
        <v>142162</v>
      </c>
      <c r="J60" s="15">
        <f t="shared" si="19"/>
        <v>10</v>
      </c>
      <c r="K60" s="15">
        <f>AVERAGE(E60:G60)</f>
        <v>1421620</v>
      </c>
    </row>
    <row r="61" spans="1:11" ht="15.75" thickBot="1" x14ac:dyDescent="0.3">
      <c r="A61" s="21" t="s">
        <v>106</v>
      </c>
      <c r="B61" s="49" t="s">
        <v>107</v>
      </c>
      <c r="C61" s="50"/>
      <c r="D61" s="50"/>
      <c r="E61" s="50"/>
      <c r="F61" s="50"/>
      <c r="G61" s="50"/>
      <c r="H61" s="50" t="e">
        <f t="shared" ref="H61:H65" si="23">AVERAGE(E61:G61)</f>
        <v>#DIV/0!</v>
      </c>
      <c r="I61" s="50" t="e">
        <f t="shared" ref="I61:I65" si="24">SQRT(((SUM((POWER(E61-H61,2)),(POWER(F61-H61,2)),(POWER(G61-H61,2)))/(COLUMNS(E61:G61)-1))))</f>
        <v>#DIV/0!</v>
      </c>
      <c r="J61" s="50" t="e">
        <f t="shared" ref="J61:J65" si="25">I61/H61*100</f>
        <v>#DIV/0!</v>
      </c>
      <c r="K61" s="51" t="e">
        <f t="shared" ref="K61:K65" si="26">AVERAGE(E61:G61)</f>
        <v>#DIV/0!</v>
      </c>
    </row>
    <row r="62" spans="1:11" ht="15.75" thickBot="1" x14ac:dyDescent="0.3">
      <c r="A62" s="21" t="s">
        <v>108</v>
      </c>
      <c r="B62" s="16" t="s">
        <v>64</v>
      </c>
      <c r="C62" s="12" t="s">
        <v>15</v>
      </c>
      <c r="D62" s="14">
        <v>1</v>
      </c>
      <c r="E62" s="15">
        <v>727056</v>
      </c>
      <c r="F62" s="15">
        <v>888624</v>
      </c>
      <c r="G62" s="15">
        <v>807840</v>
      </c>
      <c r="H62" s="15">
        <f t="shared" si="23"/>
        <v>807840</v>
      </c>
      <c r="I62" s="15">
        <f t="shared" si="24"/>
        <v>80784</v>
      </c>
      <c r="J62" s="15">
        <f t="shared" si="25"/>
        <v>10</v>
      </c>
      <c r="K62" s="15">
        <f t="shared" si="26"/>
        <v>807840</v>
      </c>
    </row>
    <row r="63" spans="1:11" ht="15.75" thickBot="1" x14ac:dyDescent="0.3">
      <c r="A63" s="21" t="s">
        <v>109</v>
      </c>
      <c r="B63" s="16" t="s">
        <v>39</v>
      </c>
      <c r="C63" s="12" t="s">
        <v>42</v>
      </c>
      <c r="D63" s="14">
        <v>1</v>
      </c>
      <c r="E63" s="15">
        <v>54000</v>
      </c>
      <c r="F63" s="15">
        <v>66000</v>
      </c>
      <c r="G63" s="15">
        <v>100000</v>
      </c>
      <c r="H63" s="15">
        <f t="shared" si="23"/>
        <v>73333.333333333328</v>
      </c>
      <c r="I63" s="15">
        <f t="shared" si="24"/>
        <v>23860.706890897709</v>
      </c>
      <c r="J63" s="15">
        <f t="shared" si="25"/>
        <v>32.537327578496878</v>
      </c>
      <c r="K63" s="15">
        <f t="shared" si="26"/>
        <v>73333.333333333328</v>
      </c>
    </row>
    <row r="64" spans="1:11" ht="15.75" thickBot="1" x14ac:dyDescent="0.3">
      <c r="A64" s="21" t="s">
        <v>110</v>
      </c>
      <c r="B64" s="19" t="s">
        <v>139</v>
      </c>
      <c r="C64" s="12" t="s">
        <v>38</v>
      </c>
      <c r="D64" s="17">
        <v>100</v>
      </c>
      <c r="E64" s="18">
        <v>89100</v>
      </c>
      <c r="F64" s="18">
        <v>108900</v>
      </c>
      <c r="G64" s="18">
        <v>99000</v>
      </c>
      <c r="H64" s="18">
        <f t="shared" si="23"/>
        <v>99000</v>
      </c>
      <c r="I64" s="18">
        <f t="shared" si="24"/>
        <v>9900</v>
      </c>
      <c r="J64" s="18">
        <f t="shared" si="25"/>
        <v>10</v>
      </c>
      <c r="K64" s="18">
        <f t="shared" si="26"/>
        <v>99000</v>
      </c>
    </row>
    <row r="65" spans="1:11" ht="15.75" thickBot="1" x14ac:dyDescent="0.3">
      <c r="A65" s="21" t="s">
        <v>138</v>
      </c>
      <c r="B65" s="16" t="s">
        <v>40</v>
      </c>
      <c r="C65" s="12" t="s">
        <v>38</v>
      </c>
      <c r="D65" s="14">
        <v>100</v>
      </c>
      <c r="E65" s="15">
        <v>159953</v>
      </c>
      <c r="F65" s="15">
        <v>195497</v>
      </c>
      <c r="G65" s="15">
        <v>177725</v>
      </c>
      <c r="H65" s="15">
        <f t="shared" si="23"/>
        <v>177725</v>
      </c>
      <c r="I65" s="15">
        <f t="shared" si="24"/>
        <v>17772</v>
      </c>
      <c r="J65" s="15">
        <f t="shared" si="25"/>
        <v>9.9997186664791116</v>
      </c>
      <c r="K65" s="15">
        <f t="shared" si="26"/>
        <v>177725</v>
      </c>
    </row>
    <row r="66" spans="1:11" ht="15.75" thickBot="1" x14ac:dyDescent="0.3">
      <c r="A66" s="47" t="s">
        <v>43</v>
      </c>
      <c r="B66" s="48"/>
      <c r="C66" s="48"/>
      <c r="D66" s="52"/>
      <c r="E66" s="15">
        <f>SUM(E62:E65)</f>
        <v>1030109</v>
      </c>
      <c r="F66" s="15">
        <f t="shared" ref="F66:G66" si="27">SUM(F62:F65)</f>
        <v>1259021</v>
      </c>
      <c r="G66" s="15">
        <f t="shared" si="27"/>
        <v>1184565</v>
      </c>
      <c r="H66" s="15">
        <f>AVERAGE(E66:G66)</f>
        <v>1157898.3333333333</v>
      </c>
      <c r="I66" s="15">
        <f>SQRT(((SUM((POWER(E66-H66,2)),(POWER(F66-H66,2)),(POWER(G66-H66,2)))/(COLUMNS(E66:G66)-1))))</f>
        <v>116762.6193151444</v>
      </c>
      <c r="J66" s="15">
        <f>I66/H66*100</f>
        <v>10.084013073843076</v>
      </c>
      <c r="K66" s="15">
        <f>AVERAGE(E66:G66)</f>
        <v>1157898.3333333333</v>
      </c>
    </row>
    <row r="67" spans="1:11" ht="15.75" thickBot="1" x14ac:dyDescent="0.3">
      <c r="A67" s="21" t="s">
        <v>111</v>
      </c>
      <c r="B67" s="49" t="s">
        <v>137</v>
      </c>
      <c r="C67" s="50"/>
      <c r="D67" s="50"/>
      <c r="E67" s="50"/>
      <c r="F67" s="50"/>
      <c r="G67" s="50"/>
      <c r="H67" s="50"/>
      <c r="I67" s="50"/>
      <c r="J67" s="50"/>
      <c r="K67" s="51"/>
    </row>
    <row r="68" spans="1:11" ht="15.75" thickBot="1" x14ac:dyDescent="0.3">
      <c r="A68" s="21" t="s">
        <v>120</v>
      </c>
      <c r="B68" s="16" t="s">
        <v>62</v>
      </c>
      <c r="C68" s="12" t="s">
        <v>15</v>
      </c>
      <c r="D68" s="14">
        <v>1</v>
      </c>
      <c r="E68" s="15">
        <v>46980</v>
      </c>
      <c r="F68" s="15">
        <v>57420</v>
      </c>
      <c r="G68" s="15">
        <v>52200</v>
      </c>
      <c r="H68" s="15">
        <f>AVERAGE(E68:G68)</f>
        <v>52200</v>
      </c>
      <c r="I68" s="15">
        <f>SQRT(((SUM((POWER(E68-H68,2)),(POWER(F68-H68,2)),(POWER(G68-H68,2)))/(COLUMNS(E68:G68)-1))))</f>
        <v>5220</v>
      </c>
      <c r="J68" s="15">
        <f>I68/H68*100</f>
        <v>10</v>
      </c>
      <c r="K68" s="15">
        <f>AVERAGE(E68:G68)</f>
        <v>52200</v>
      </c>
    </row>
    <row r="69" spans="1:11" ht="15.75" thickBot="1" x14ac:dyDescent="0.3">
      <c r="A69" s="21" t="s">
        <v>122</v>
      </c>
      <c r="B69" s="16" t="s">
        <v>112</v>
      </c>
      <c r="C69" s="12" t="s">
        <v>15</v>
      </c>
      <c r="D69" s="14">
        <v>1</v>
      </c>
      <c r="E69" s="15">
        <v>727056</v>
      </c>
      <c r="F69" s="15">
        <v>888624</v>
      </c>
      <c r="G69" s="15">
        <v>807840</v>
      </c>
      <c r="H69" s="15">
        <f t="shared" ref="H69:H84" si="28">AVERAGE(E69:G69)</f>
        <v>807840</v>
      </c>
      <c r="I69" s="15">
        <f t="shared" ref="I69:I84" si="29">SQRT(((SUM((POWER(E69-H69,2)),(POWER(F69-H69,2)),(POWER(G69-H69,2)))/(COLUMNS(E69:G69)-1))))</f>
        <v>80784</v>
      </c>
      <c r="J69" s="15">
        <f t="shared" ref="J69:J84" si="30">I69/H69*100</f>
        <v>10</v>
      </c>
      <c r="K69" s="15">
        <f t="shared" ref="K69:K84" si="31">AVERAGE(E69:G69)</f>
        <v>807840</v>
      </c>
    </row>
    <row r="70" spans="1:11" ht="15.75" thickBot="1" x14ac:dyDescent="0.3">
      <c r="A70" s="21" t="s">
        <v>123</v>
      </c>
      <c r="B70" s="16" t="s">
        <v>68</v>
      </c>
      <c r="C70" s="12" t="s">
        <v>15</v>
      </c>
      <c r="D70" s="14">
        <v>1</v>
      </c>
      <c r="E70" s="15">
        <v>250452</v>
      </c>
      <c r="F70" s="15">
        <v>306108</v>
      </c>
      <c r="G70" s="15">
        <v>278280</v>
      </c>
      <c r="H70" s="15">
        <f t="shared" si="28"/>
        <v>278280</v>
      </c>
      <c r="I70" s="15">
        <f t="shared" si="29"/>
        <v>27828</v>
      </c>
      <c r="J70" s="15">
        <f t="shared" si="30"/>
        <v>10</v>
      </c>
      <c r="K70" s="15">
        <f t="shared" si="31"/>
        <v>278280</v>
      </c>
    </row>
    <row r="71" spans="1:11" ht="15.75" thickBot="1" x14ac:dyDescent="0.3">
      <c r="A71" s="21" t="s">
        <v>124</v>
      </c>
      <c r="B71" s="16" t="s">
        <v>113</v>
      </c>
      <c r="C71" s="12" t="s">
        <v>15</v>
      </c>
      <c r="D71" s="14">
        <v>1</v>
      </c>
      <c r="E71" s="15">
        <v>922914</v>
      </c>
      <c r="F71" s="15">
        <v>1128006</v>
      </c>
      <c r="G71" s="15">
        <v>1025460</v>
      </c>
      <c r="H71" s="15">
        <f t="shared" si="28"/>
        <v>1025460</v>
      </c>
      <c r="I71" s="15">
        <f t="shared" si="29"/>
        <v>102546</v>
      </c>
      <c r="J71" s="15">
        <f t="shared" si="30"/>
        <v>10</v>
      </c>
      <c r="K71" s="15">
        <f t="shared" si="31"/>
        <v>1025460</v>
      </c>
    </row>
    <row r="72" spans="1:11" ht="15.75" thickBot="1" x14ac:dyDescent="0.3">
      <c r="A72" s="21" t="s">
        <v>125</v>
      </c>
      <c r="B72" s="16" t="s">
        <v>60</v>
      </c>
      <c r="C72" s="12" t="s">
        <v>15</v>
      </c>
      <c r="D72" s="14">
        <v>1</v>
      </c>
      <c r="E72" s="15">
        <v>146286</v>
      </c>
      <c r="F72" s="15">
        <v>178794</v>
      </c>
      <c r="G72" s="15">
        <v>162540</v>
      </c>
      <c r="H72" s="15">
        <f t="shared" si="28"/>
        <v>162540</v>
      </c>
      <c r="I72" s="15">
        <f t="shared" si="29"/>
        <v>16254</v>
      </c>
      <c r="J72" s="15">
        <f t="shared" si="30"/>
        <v>10</v>
      </c>
      <c r="K72" s="15">
        <f t="shared" si="31"/>
        <v>162540</v>
      </c>
    </row>
    <row r="73" spans="1:11" ht="15.75" thickBot="1" x14ac:dyDescent="0.3">
      <c r="A73" s="21" t="s">
        <v>121</v>
      </c>
      <c r="B73" s="16" t="s">
        <v>114</v>
      </c>
      <c r="C73" s="12" t="s">
        <v>15</v>
      </c>
      <c r="D73" s="14">
        <v>1</v>
      </c>
      <c r="E73" s="15">
        <v>343602</v>
      </c>
      <c r="F73" s="15">
        <v>419958</v>
      </c>
      <c r="G73" s="15">
        <v>381780</v>
      </c>
      <c r="H73" s="15">
        <f t="shared" si="28"/>
        <v>381780</v>
      </c>
      <c r="I73" s="15">
        <f t="shared" si="29"/>
        <v>38178</v>
      </c>
      <c r="J73" s="15">
        <f t="shared" si="30"/>
        <v>10</v>
      </c>
      <c r="K73" s="15">
        <f t="shared" si="31"/>
        <v>381780</v>
      </c>
    </row>
    <row r="74" spans="1:11" ht="15.75" thickBot="1" x14ac:dyDescent="0.3">
      <c r="A74" s="21" t="s">
        <v>126</v>
      </c>
      <c r="B74" s="16" t="s">
        <v>115</v>
      </c>
      <c r="C74" s="12" t="s">
        <v>15</v>
      </c>
      <c r="D74" s="14">
        <v>1</v>
      </c>
      <c r="E74" s="15">
        <v>282852</v>
      </c>
      <c r="F74" s="15">
        <v>345708</v>
      </c>
      <c r="G74" s="15">
        <v>314280</v>
      </c>
      <c r="H74" s="15">
        <f t="shared" si="28"/>
        <v>314280</v>
      </c>
      <c r="I74" s="15">
        <f t="shared" si="29"/>
        <v>31428</v>
      </c>
      <c r="J74" s="15">
        <f t="shared" si="30"/>
        <v>10</v>
      </c>
      <c r="K74" s="15">
        <f t="shared" si="31"/>
        <v>314280</v>
      </c>
    </row>
    <row r="75" spans="1:11" ht="60.75" thickBot="1" x14ac:dyDescent="0.3">
      <c r="A75" s="21" t="s">
        <v>127</v>
      </c>
      <c r="B75" s="16" t="s">
        <v>116</v>
      </c>
      <c r="C75" s="12" t="s">
        <v>15</v>
      </c>
      <c r="D75" s="14">
        <v>1</v>
      </c>
      <c r="E75" s="15">
        <v>269082</v>
      </c>
      <c r="F75" s="15">
        <v>328878</v>
      </c>
      <c r="G75" s="15">
        <v>298980</v>
      </c>
      <c r="H75" s="15">
        <f t="shared" si="28"/>
        <v>298980</v>
      </c>
      <c r="I75" s="15">
        <f t="shared" si="29"/>
        <v>29898</v>
      </c>
      <c r="J75" s="15">
        <f t="shared" si="30"/>
        <v>10</v>
      </c>
      <c r="K75" s="15">
        <f t="shared" si="31"/>
        <v>298980</v>
      </c>
    </row>
    <row r="76" spans="1:11" ht="30.75" thickBot="1" x14ac:dyDescent="0.3">
      <c r="A76" s="21" t="s">
        <v>128</v>
      </c>
      <c r="B76" s="16" t="s">
        <v>117</v>
      </c>
      <c r="C76" s="12" t="s">
        <v>15</v>
      </c>
      <c r="D76" s="14">
        <v>1</v>
      </c>
      <c r="E76" s="15">
        <v>84888</v>
      </c>
      <c r="F76" s="15">
        <v>103752</v>
      </c>
      <c r="G76" s="15">
        <v>94320</v>
      </c>
      <c r="H76" s="15">
        <f t="shared" si="28"/>
        <v>94320</v>
      </c>
      <c r="I76" s="15">
        <f t="shared" si="29"/>
        <v>9432</v>
      </c>
      <c r="J76" s="15">
        <f t="shared" si="30"/>
        <v>10</v>
      </c>
      <c r="K76" s="15">
        <f t="shared" si="31"/>
        <v>94320</v>
      </c>
    </row>
    <row r="77" spans="1:11" ht="15.75" thickBot="1" x14ac:dyDescent="0.3">
      <c r="A77" s="21" t="s">
        <v>129</v>
      </c>
      <c r="B77" s="16" t="s">
        <v>118</v>
      </c>
      <c r="C77" s="12" t="s">
        <v>15</v>
      </c>
      <c r="D77" s="14">
        <v>1</v>
      </c>
      <c r="E77" s="15">
        <v>78246</v>
      </c>
      <c r="F77" s="15">
        <v>95634</v>
      </c>
      <c r="G77" s="15">
        <v>86940</v>
      </c>
      <c r="H77" s="15">
        <f t="shared" si="28"/>
        <v>86940</v>
      </c>
      <c r="I77" s="15">
        <f t="shared" si="29"/>
        <v>8694</v>
      </c>
      <c r="J77" s="15">
        <f t="shared" si="30"/>
        <v>10</v>
      </c>
      <c r="K77" s="15">
        <f t="shared" si="31"/>
        <v>86940</v>
      </c>
    </row>
    <row r="78" spans="1:11" ht="30.75" thickBot="1" x14ac:dyDescent="0.3">
      <c r="A78" s="21" t="s">
        <v>130</v>
      </c>
      <c r="B78" s="16" t="s">
        <v>119</v>
      </c>
      <c r="C78" s="12" t="s">
        <v>15</v>
      </c>
      <c r="D78" s="14">
        <v>1</v>
      </c>
      <c r="E78" s="15">
        <v>75006</v>
      </c>
      <c r="F78" s="15">
        <v>91674</v>
      </c>
      <c r="G78" s="15">
        <v>83340</v>
      </c>
      <c r="H78" s="15">
        <f t="shared" si="28"/>
        <v>83340</v>
      </c>
      <c r="I78" s="15">
        <f t="shared" si="29"/>
        <v>8334</v>
      </c>
      <c r="J78" s="15">
        <f t="shared" si="30"/>
        <v>10</v>
      </c>
      <c r="K78" s="15">
        <f t="shared" si="31"/>
        <v>83340</v>
      </c>
    </row>
    <row r="79" spans="1:11" ht="15.75" thickBot="1" x14ac:dyDescent="0.3">
      <c r="A79" s="21" t="s">
        <v>131</v>
      </c>
      <c r="B79" s="16" t="s">
        <v>58</v>
      </c>
      <c r="C79" s="12" t="s">
        <v>15</v>
      </c>
      <c r="D79" s="14">
        <v>1</v>
      </c>
      <c r="E79" s="15">
        <v>35640</v>
      </c>
      <c r="F79" s="15">
        <v>43560</v>
      </c>
      <c r="G79" s="15">
        <v>39600</v>
      </c>
      <c r="H79" s="15">
        <f t="shared" si="28"/>
        <v>39600</v>
      </c>
      <c r="I79" s="15">
        <f t="shared" si="29"/>
        <v>3960</v>
      </c>
      <c r="J79" s="15">
        <f t="shared" si="30"/>
        <v>10</v>
      </c>
      <c r="K79" s="15">
        <f t="shared" si="31"/>
        <v>39600</v>
      </c>
    </row>
    <row r="80" spans="1:11" ht="15.75" thickBot="1" x14ac:dyDescent="0.3">
      <c r="A80" s="21" t="s">
        <v>132</v>
      </c>
      <c r="B80" s="16" t="s">
        <v>59</v>
      </c>
      <c r="C80" s="12" t="s">
        <v>15</v>
      </c>
      <c r="D80" s="17">
        <v>6</v>
      </c>
      <c r="E80" s="15">
        <v>95256</v>
      </c>
      <c r="F80" s="15">
        <v>116424</v>
      </c>
      <c r="G80" s="15">
        <v>105840</v>
      </c>
      <c r="H80" s="15">
        <f t="shared" si="28"/>
        <v>105840</v>
      </c>
      <c r="I80" s="15">
        <f t="shared" si="29"/>
        <v>10584</v>
      </c>
      <c r="J80" s="15">
        <f t="shared" si="30"/>
        <v>10</v>
      </c>
      <c r="K80" s="15">
        <f t="shared" si="31"/>
        <v>105840</v>
      </c>
    </row>
    <row r="81" spans="1:11" ht="15.75" thickBot="1" x14ac:dyDescent="0.3">
      <c r="A81" s="21" t="s">
        <v>133</v>
      </c>
      <c r="B81" s="16" t="s">
        <v>35</v>
      </c>
      <c r="C81" s="12" t="s">
        <v>15</v>
      </c>
      <c r="D81" s="17">
        <v>6</v>
      </c>
      <c r="E81" s="15">
        <v>162324</v>
      </c>
      <c r="F81" s="15">
        <v>198396</v>
      </c>
      <c r="G81" s="15">
        <v>180360</v>
      </c>
      <c r="H81" s="15">
        <f t="shared" si="28"/>
        <v>180360</v>
      </c>
      <c r="I81" s="15">
        <f t="shared" si="29"/>
        <v>18036</v>
      </c>
      <c r="J81" s="15">
        <f t="shared" si="30"/>
        <v>10</v>
      </c>
      <c r="K81" s="15">
        <f t="shared" si="31"/>
        <v>180360</v>
      </c>
    </row>
    <row r="82" spans="1:11" ht="15.75" thickBot="1" x14ac:dyDescent="0.3">
      <c r="A82" s="21" t="s">
        <v>134</v>
      </c>
      <c r="B82" s="16" t="s">
        <v>37</v>
      </c>
      <c r="C82" s="12" t="s">
        <v>38</v>
      </c>
      <c r="D82" s="14">
        <v>924</v>
      </c>
      <c r="E82" s="15">
        <v>2869020</v>
      </c>
      <c r="F82" s="15">
        <v>3506580</v>
      </c>
      <c r="G82" s="15">
        <v>3187800</v>
      </c>
      <c r="H82" s="15">
        <f t="shared" si="28"/>
        <v>3187800</v>
      </c>
      <c r="I82" s="15">
        <f t="shared" si="29"/>
        <v>318780</v>
      </c>
      <c r="J82" s="15">
        <f t="shared" si="30"/>
        <v>10</v>
      </c>
      <c r="K82" s="15">
        <f t="shared" si="31"/>
        <v>3187800</v>
      </c>
    </row>
    <row r="83" spans="1:11" ht="15.75" thickBot="1" x14ac:dyDescent="0.3">
      <c r="A83" s="21" t="s">
        <v>135</v>
      </c>
      <c r="B83" s="16" t="s">
        <v>39</v>
      </c>
      <c r="C83" s="12" t="s">
        <v>42</v>
      </c>
      <c r="D83" s="14">
        <v>1</v>
      </c>
      <c r="E83" s="15">
        <v>162000</v>
      </c>
      <c r="F83" s="15">
        <v>198000</v>
      </c>
      <c r="G83" s="15">
        <v>180000</v>
      </c>
      <c r="H83" s="15">
        <f t="shared" si="28"/>
        <v>180000</v>
      </c>
      <c r="I83" s="15">
        <f t="shared" si="29"/>
        <v>18000</v>
      </c>
      <c r="J83" s="15">
        <f t="shared" si="30"/>
        <v>10</v>
      </c>
      <c r="K83" s="15">
        <f t="shared" si="31"/>
        <v>180000</v>
      </c>
    </row>
    <row r="84" spans="1:11" ht="15.75" thickBot="1" x14ac:dyDescent="0.3">
      <c r="A84" s="21" t="s">
        <v>136</v>
      </c>
      <c r="B84" s="16" t="s">
        <v>40</v>
      </c>
      <c r="C84" s="12" t="s">
        <v>42</v>
      </c>
      <c r="D84" s="14">
        <v>1</v>
      </c>
      <c r="E84" s="15">
        <v>526247</v>
      </c>
      <c r="F84" s="15">
        <v>643191</v>
      </c>
      <c r="G84" s="15">
        <v>584719</v>
      </c>
      <c r="H84" s="15">
        <f t="shared" si="28"/>
        <v>584719</v>
      </c>
      <c r="I84" s="15">
        <f t="shared" si="29"/>
        <v>58472</v>
      </c>
      <c r="J84" s="15">
        <f t="shared" si="30"/>
        <v>10.000017102232011</v>
      </c>
      <c r="K84" s="15">
        <f t="shared" si="31"/>
        <v>584719</v>
      </c>
    </row>
    <row r="85" spans="1:11" ht="15.75" thickBot="1" x14ac:dyDescent="0.3">
      <c r="A85" s="47" t="s">
        <v>43</v>
      </c>
      <c r="B85" s="48"/>
      <c r="C85" s="48"/>
      <c r="D85" s="54"/>
      <c r="E85" s="30">
        <f>SUM(E68:E84)</f>
        <v>7077851</v>
      </c>
      <c r="F85" s="31">
        <f t="shared" ref="F85:G85" si="32">SUM(F68:F84)</f>
        <v>8650707</v>
      </c>
      <c r="G85" s="31">
        <f t="shared" si="32"/>
        <v>7864279</v>
      </c>
      <c r="H85" s="15">
        <f t="shared" ref="H85" si="33">AVERAGE(E85:G85)</f>
        <v>7864279</v>
      </c>
      <c r="I85" s="15">
        <f t="shared" ref="I85" si="34">SQRT(((SUM((POWER(E85-H85,2)),(POWER(F85-H85,2)),(POWER(G85-H85,2)))/(COLUMNS(E85:G85)-1))))</f>
        <v>786428</v>
      </c>
      <c r="J85" s="15">
        <f t="shared" ref="J85" si="35">I85/H85*100</f>
        <v>10.000001271572383</v>
      </c>
      <c r="K85" s="15">
        <f>AVERAGE(E85:G85)</f>
        <v>7864279</v>
      </c>
    </row>
    <row r="86" spans="1:11" ht="15.75" thickBot="1" x14ac:dyDescent="0.3">
      <c r="A86" s="47"/>
      <c r="B86" s="48"/>
      <c r="C86" s="48"/>
      <c r="D86" s="48"/>
      <c r="E86" s="32">
        <f>E85+E66+E60+E47+E31+E18</f>
        <v>21220837</v>
      </c>
      <c r="F86" s="32">
        <f t="shared" ref="F86:G86" si="36">F85+F66+F60+F47+F31+F18</f>
        <v>25936577</v>
      </c>
      <c r="G86" s="32">
        <f t="shared" si="36"/>
        <v>23618707</v>
      </c>
      <c r="H86" s="28"/>
      <c r="I86" s="28"/>
      <c r="J86" s="29"/>
      <c r="K86" s="18"/>
    </row>
    <row r="87" spans="1:11" ht="15.75" thickBot="1" x14ac:dyDescent="0.3">
      <c r="A87" s="47" t="s">
        <v>43</v>
      </c>
      <c r="B87" s="48"/>
      <c r="C87" s="48"/>
      <c r="D87" s="48"/>
      <c r="E87" s="53"/>
      <c r="F87" s="53"/>
      <c r="G87" s="53"/>
      <c r="H87" s="48"/>
      <c r="I87" s="48"/>
      <c r="J87" s="52"/>
      <c r="K87" s="15">
        <f>K18+K31+K47+K60+K66+K85</f>
        <v>23592040.333333336</v>
      </c>
    </row>
    <row r="88" spans="1:11" ht="15.75" customHeight="1" x14ac:dyDescent="0.25">
      <c r="A88" s="23"/>
      <c r="B88" s="7"/>
      <c r="C88" s="7"/>
      <c r="D88" s="7"/>
      <c r="E88" s="10"/>
      <c r="F88" s="10"/>
      <c r="G88" s="36" t="s">
        <v>10</v>
      </c>
      <c r="H88" s="36"/>
      <c r="I88" s="36" t="s">
        <v>12</v>
      </c>
      <c r="J88" s="36"/>
      <c r="K88" s="36"/>
    </row>
    <row r="89" spans="1:11" ht="71.25" customHeight="1" x14ac:dyDescent="0.25">
      <c r="A89" s="23"/>
      <c r="B89" s="7"/>
      <c r="C89" s="7"/>
      <c r="D89" s="7"/>
      <c r="E89" s="10"/>
      <c r="F89" s="10"/>
      <c r="G89" s="36"/>
      <c r="H89" s="36"/>
      <c r="I89" s="36"/>
      <c r="J89" s="36"/>
      <c r="K89" s="36"/>
    </row>
    <row r="90" spans="1:11" ht="15.75" x14ac:dyDescent="0.25">
      <c r="J90" s="26"/>
      <c r="K90" s="27"/>
    </row>
  </sheetData>
  <mergeCells count="28">
    <mergeCell ref="A87:J87"/>
    <mergeCell ref="A60:D60"/>
    <mergeCell ref="B61:K61"/>
    <mergeCell ref="A66:D66"/>
    <mergeCell ref="B67:K67"/>
    <mergeCell ref="A85:D85"/>
    <mergeCell ref="A86:D86"/>
    <mergeCell ref="B19:K19"/>
    <mergeCell ref="A31:D31"/>
    <mergeCell ref="B32:K32"/>
    <mergeCell ref="A47:D47"/>
    <mergeCell ref="B48:K48"/>
    <mergeCell ref="A2:A3"/>
    <mergeCell ref="G1:K1"/>
    <mergeCell ref="G88:H89"/>
    <mergeCell ref="I88:K89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B2:B3"/>
    <mergeCell ref="A18:D18"/>
    <mergeCell ref="B4:K4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2022-04-15T11:07:28Z</cp:lastPrinted>
  <dcterms:created xsi:type="dcterms:W3CDTF">2020-03-30T09:18:46Z</dcterms:created>
  <dcterms:modified xsi:type="dcterms:W3CDTF">2022-04-22T14:43:22Z</dcterms:modified>
</cp:coreProperties>
</file>