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2022\Закупки\Конкурентные закупки\10 закупка 04.2022 Запрос котировок (Самойловой 6)\"/>
    </mc:Choice>
  </mc:AlternateContent>
  <bookViews>
    <workbookView xWindow="0" yWindow="0" windowWidth="22620" windowHeight="80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G9" i="1" l="1"/>
  <c r="F9" i="1"/>
  <c r="H5" i="1"/>
  <c r="I5" i="1" s="1"/>
  <c r="J5" i="1" s="1"/>
  <c r="K5" i="1"/>
  <c r="H6" i="1"/>
  <c r="I6" i="1" s="1"/>
  <c r="J6" i="1" s="1"/>
  <c r="K6" i="1"/>
  <c r="K7" i="1" l="1"/>
  <c r="K8" i="1"/>
  <c r="H7" i="1"/>
  <c r="I7" i="1" s="1"/>
  <c r="J7" i="1" s="1"/>
  <c r="H8" i="1"/>
  <c r="I8" i="1" s="1"/>
  <c r="J8" i="1" s="1"/>
  <c r="K9" i="1" l="1"/>
  <c r="H9" i="1"/>
  <c r="I9" i="1" s="1"/>
  <c r="J9" i="1" s="1"/>
</calcChain>
</file>

<file path=xl/sharedStrings.xml><?xml version="1.0" encoding="utf-8"?>
<sst xmlns="http://schemas.openxmlformats.org/spreadsheetml/2006/main" count="37" uniqueCount="26">
  <si>
    <t>Объект закупки</t>
  </si>
  <si>
    <t>Ед. изм</t>
  </si>
  <si>
    <t>Кол-во</t>
  </si>
  <si>
    <t>Средняя арифметическая цена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</si>
  <si>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</si>
  <si>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</si>
  <si>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</si>
  <si>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</si>
  <si>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</si>
  <si>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</si>
  <si>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</si>
  <si>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усл. ед</t>
  </si>
  <si>
    <t>Расчет НМЦД</t>
  </si>
  <si>
    <t>ИТОГО:</t>
  </si>
  <si>
    <t>1.2.</t>
  </si>
  <si>
    <t>1.3.</t>
  </si>
  <si>
    <t>Закупка материалов для выполнения работ:</t>
  </si>
  <si>
    <t>шт.</t>
  </si>
  <si>
    <t>-</t>
  </si>
  <si>
    <t>Состав работ на выполнение работ по благоустройству территории Мурманской области в части создания монументальной росписи фасадов жилых домов и технических сооружений (муралов):</t>
  </si>
  <si>
    <t>Подготовительные работы, нанесение разметки</t>
  </si>
  <si>
    <t>Выполнение работ по росписи фасада</t>
  </si>
  <si>
    <t>выполнение работ по благоустройству территории Мурманской области в части создания монументальной росписи фасадов жилых домов и технических сооружений (муралов)  (11.04.2022)</t>
  </si>
  <si>
    <t>__________ М. С. Коптев</t>
  </si>
  <si>
    <t>Краска MTN 94 в баллонах под давлением или эквивалент</t>
  </si>
  <si>
    <t>Грунт усиленный фасадный универсальный с антисептиком, GOODHIM GP или эквивалент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</si>
</sst>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Fill="1"/>
    <xf numFmtId="4" fontId="3" fillId="0" borderId="1" xfId="0" applyNumberFormat="1" applyFont="1" applyBorder="1" applyAlignment="1">
      <alignment wrapText="1"/>
    </xf>
    <xf numFmtId="4" fontId="3" fillId="0" borderId="0" xfId="0" applyNumberFormat="1" applyFont="1"/>
    <xf numFmtId="4" fontId="0" fillId="0" borderId="0" xfId="0" applyNumberFormat="1"/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workbookViewId="0">
      <selection activeCell="B8" sqref="B8"/>
    </sheetView>
  </sheetViews>
  <sheetFormatPr defaultRowHeight="15" x14ac:dyDescent="0.25"/>
  <cols>
    <col min="1" max="1" width="18.42578125" customWidth="1"/>
    <col min="2" max="2" width="35.85546875" customWidth="1"/>
    <col min="3" max="3" width="12.7109375" customWidth="1"/>
    <col min="5" max="6" width="17.7109375" style="8" customWidth="1"/>
    <col min="7" max="8" width="17.140625" customWidth="1"/>
    <col min="9" max="9" width="16.7109375" customWidth="1"/>
    <col min="10" max="10" width="20.7109375" customWidth="1"/>
    <col min="11" max="11" width="15.5703125" customWidth="1"/>
    <col min="12" max="12" width="12.42578125" bestFit="1" customWidth="1"/>
  </cols>
  <sheetData>
    <row r="1" spans="1:11" ht="106.5" customHeight="1" thickBot="1" x14ac:dyDescent="0.3">
      <c r="A1" s="3"/>
      <c r="B1" s="3"/>
      <c r="C1" s="3"/>
      <c r="D1" s="3"/>
      <c r="E1" s="6"/>
      <c r="F1" s="6"/>
      <c r="G1" s="35" t="s">
        <v>22</v>
      </c>
      <c r="H1" s="35"/>
      <c r="I1" s="35"/>
      <c r="J1" s="35"/>
      <c r="K1" s="35"/>
    </row>
    <row r="2" spans="1:11" ht="15.75" thickBot="1" x14ac:dyDescent="0.3">
      <c r="A2" s="33" t="s">
        <v>4</v>
      </c>
      <c r="B2" s="9" t="s">
        <v>0</v>
      </c>
      <c r="C2" s="37" t="s">
        <v>1</v>
      </c>
      <c r="D2" s="39" t="s">
        <v>2</v>
      </c>
      <c r="E2" s="41" t="s">
        <v>7</v>
      </c>
      <c r="F2" s="41" t="s">
        <v>8</v>
      </c>
      <c r="G2" s="41" t="s">
        <v>9</v>
      </c>
      <c r="H2" s="39" t="s">
        <v>3</v>
      </c>
      <c r="I2" s="39" t="s">
        <v>5</v>
      </c>
      <c r="J2" s="39" t="s">
        <v>6</v>
      </c>
      <c r="K2" s="43" t="s">
        <v>12</v>
      </c>
    </row>
    <row r="3" spans="1:11" ht="91.5" customHeight="1" thickBot="1" x14ac:dyDescent="0.3">
      <c r="A3" s="34"/>
      <c r="B3" s="10" t="s">
        <v>19</v>
      </c>
      <c r="C3" s="38"/>
      <c r="D3" s="40"/>
      <c r="E3" s="42"/>
      <c r="F3" s="42"/>
      <c r="G3" s="42"/>
      <c r="H3" s="40"/>
      <c r="I3" s="40"/>
      <c r="J3" s="40"/>
      <c r="K3" s="44"/>
    </row>
    <row r="4" spans="1:11" ht="30.75" customHeight="1" x14ac:dyDescent="0.25">
      <c r="A4" s="29">
        <v>1</v>
      </c>
      <c r="B4" s="32" t="s">
        <v>16</v>
      </c>
      <c r="C4" s="24" t="s">
        <v>18</v>
      </c>
      <c r="D4" s="22" t="s">
        <v>18</v>
      </c>
      <c r="E4" s="22" t="s">
        <v>18</v>
      </c>
      <c r="F4" s="22" t="s">
        <v>18</v>
      </c>
      <c r="G4" s="22" t="s">
        <v>18</v>
      </c>
      <c r="H4" s="22" t="s">
        <v>18</v>
      </c>
      <c r="I4" s="22" t="s">
        <v>18</v>
      </c>
      <c r="J4" s="22" t="s">
        <v>18</v>
      </c>
      <c r="K4" s="23" t="s">
        <v>18</v>
      </c>
    </row>
    <row r="5" spans="1:11" ht="30" x14ac:dyDescent="0.25">
      <c r="A5" s="30" t="s">
        <v>14</v>
      </c>
      <c r="B5" s="27" t="s">
        <v>24</v>
      </c>
      <c r="C5" s="25" t="s">
        <v>17</v>
      </c>
      <c r="D5" s="11">
        <v>320</v>
      </c>
      <c r="E5" s="12">
        <v>160000</v>
      </c>
      <c r="F5" s="12">
        <v>153600</v>
      </c>
      <c r="G5" s="12">
        <v>156800</v>
      </c>
      <c r="H5" s="13">
        <f t="shared" ref="H5:H6" si="0">AVERAGE(E5:G5)</f>
        <v>156800</v>
      </c>
      <c r="I5" s="14">
        <f t="shared" ref="I5:I6" si="1">SQRT(((SUM((POWER(E5-H5,2)),(POWER(F5-H5,2)),(POWER(G5-H5,2)))/(COLUMNS(E5:G5)-1))))</f>
        <v>3200</v>
      </c>
      <c r="J5" s="15">
        <f t="shared" ref="J5:J6" si="2">I5/H5*100</f>
        <v>2.0408163265306123</v>
      </c>
      <c r="K5" s="16">
        <f t="shared" ref="K5:K6" si="3">AVERAGE(E5:G5)</f>
        <v>156800</v>
      </c>
    </row>
    <row r="6" spans="1:11" ht="45" x14ac:dyDescent="0.25">
      <c r="A6" s="30" t="s">
        <v>15</v>
      </c>
      <c r="B6" s="27" t="s">
        <v>25</v>
      </c>
      <c r="C6" s="25" t="s">
        <v>17</v>
      </c>
      <c r="D6" s="11">
        <v>1</v>
      </c>
      <c r="E6" s="12">
        <v>2200</v>
      </c>
      <c r="F6" s="12">
        <v>2000</v>
      </c>
      <c r="G6" s="12">
        <v>2000</v>
      </c>
      <c r="H6" s="13">
        <f t="shared" si="0"/>
        <v>2066.6666666666665</v>
      </c>
      <c r="I6" s="14">
        <f t="shared" si="1"/>
        <v>115.47005383792515</v>
      </c>
      <c r="J6" s="15">
        <f t="shared" si="2"/>
        <v>5.5872606695770237</v>
      </c>
      <c r="K6" s="16">
        <f t="shared" si="3"/>
        <v>2066.6666666666665</v>
      </c>
    </row>
    <row r="7" spans="1:11" ht="30" x14ac:dyDescent="0.25">
      <c r="A7" s="30">
        <v>3</v>
      </c>
      <c r="B7" s="27" t="s">
        <v>20</v>
      </c>
      <c r="C7" s="25" t="s">
        <v>11</v>
      </c>
      <c r="D7" s="11">
        <v>1</v>
      </c>
      <c r="E7" s="13">
        <v>390000</v>
      </c>
      <c r="F7" s="12">
        <v>390000</v>
      </c>
      <c r="G7" s="12">
        <v>375000</v>
      </c>
      <c r="H7" s="13">
        <f t="shared" ref="H7:H8" si="4">AVERAGE(E7:G7)</f>
        <v>385000</v>
      </c>
      <c r="I7" s="14">
        <f t="shared" ref="I7:I8" si="5">SQRT(((SUM((POWER(E7-H7,2)),(POWER(F7-H7,2)),(POWER(G7-H7,2)))/(COLUMNS(E7:G7)-1))))</f>
        <v>8660.2540378443864</v>
      </c>
      <c r="J7" s="15">
        <f t="shared" ref="J7:J9" si="6">I7/H7*100</f>
        <v>2.2494166332063341</v>
      </c>
      <c r="K7" s="16">
        <f t="shared" ref="K7:K9" si="7">AVERAGE(E7:G7)</f>
        <v>385000</v>
      </c>
    </row>
    <row r="8" spans="1:11" x14ac:dyDescent="0.25">
      <c r="A8" s="30">
        <v>4</v>
      </c>
      <c r="B8" s="27" t="s">
        <v>21</v>
      </c>
      <c r="C8" s="25" t="s">
        <v>11</v>
      </c>
      <c r="D8" s="11">
        <v>1</v>
      </c>
      <c r="E8" s="13">
        <v>420000</v>
      </c>
      <c r="F8" s="12">
        <v>420000</v>
      </c>
      <c r="G8" s="12">
        <v>435000</v>
      </c>
      <c r="H8" s="13">
        <f t="shared" si="4"/>
        <v>425000</v>
      </c>
      <c r="I8" s="14">
        <f t="shared" si="5"/>
        <v>8660.2540378443864</v>
      </c>
      <c r="J8" s="15">
        <f t="shared" si="6"/>
        <v>2.0377068324339733</v>
      </c>
      <c r="K8" s="16">
        <f t="shared" si="7"/>
        <v>425000</v>
      </c>
    </row>
    <row r="9" spans="1:11" ht="15.75" thickBot="1" x14ac:dyDescent="0.3">
      <c r="A9" s="31">
        <v>5</v>
      </c>
      <c r="B9" s="28" t="s">
        <v>13</v>
      </c>
      <c r="C9" s="26" t="s">
        <v>11</v>
      </c>
      <c r="D9" s="17">
        <v>3</v>
      </c>
      <c r="E9" s="18">
        <f>SUM(E5:E8)</f>
        <v>972200</v>
      </c>
      <c r="F9" s="18">
        <f>SUM(F5:F8)</f>
        <v>965600</v>
      </c>
      <c r="G9" s="18">
        <f>SUM(G5:G8)</f>
        <v>968800</v>
      </c>
      <c r="H9" s="18">
        <f>AVERAGE(E9:G9)</f>
        <v>968866.66666666663</v>
      </c>
      <c r="I9" s="19">
        <f>SQRT(((SUM((POWER(E9-H9,2)),(POWER(F9-H9,2)),(POWER(G9-H9,2)))/(COLUMNS(E9:G9)-1))))</f>
        <v>3300.5050118630834</v>
      </c>
      <c r="J9" s="20">
        <f t="shared" si="6"/>
        <v>0.34065626627637963</v>
      </c>
      <c r="K9" s="21">
        <f t="shared" si="7"/>
        <v>968866.66666666663</v>
      </c>
    </row>
    <row r="10" spans="1:11" x14ac:dyDescent="0.25">
      <c r="A10" s="4"/>
      <c r="B10" s="4"/>
      <c r="C10" s="4"/>
      <c r="D10" s="4"/>
      <c r="E10" s="7"/>
      <c r="F10" s="7"/>
      <c r="G10" s="5"/>
      <c r="H10" s="4"/>
      <c r="I10" s="4"/>
      <c r="J10" s="4"/>
      <c r="K10" s="4"/>
    </row>
    <row r="11" spans="1:11" ht="15.75" customHeight="1" x14ac:dyDescent="0.25">
      <c r="A11" s="4"/>
      <c r="B11" s="4"/>
      <c r="C11" s="4"/>
      <c r="D11" s="4"/>
      <c r="E11" s="7"/>
      <c r="F11" s="7"/>
      <c r="G11" s="36" t="s">
        <v>10</v>
      </c>
      <c r="H11" s="36"/>
      <c r="I11" s="36" t="s">
        <v>23</v>
      </c>
      <c r="J11" s="36"/>
      <c r="K11" s="36"/>
    </row>
    <row r="12" spans="1:11" ht="71.25" customHeight="1" x14ac:dyDescent="0.25">
      <c r="A12" s="4"/>
      <c r="B12" s="4"/>
      <c r="C12" s="4"/>
      <c r="D12" s="4"/>
      <c r="E12" s="7"/>
      <c r="F12" s="7"/>
      <c r="G12" s="36"/>
      <c r="H12" s="36"/>
      <c r="I12" s="36"/>
      <c r="J12" s="36"/>
      <c r="K12" s="36"/>
    </row>
    <row r="13" spans="1:11" ht="15.75" x14ac:dyDescent="0.25">
      <c r="J13" s="1"/>
      <c r="K13" s="2"/>
    </row>
  </sheetData>
  <mergeCells count="13">
    <mergeCell ref="A2:A3"/>
    <mergeCell ref="G1:K1"/>
    <mergeCell ref="G11:H12"/>
    <mergeCell ref="I11:K12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cente</cp:lastModifiedBy>
  <cp:lastPrinted>2022-01-27T13:21:33Z</cp:lastPrinted>
  <dcterms:created xsi:type="dcterms:W3CDTF">2020-03-30T09:18:46Z</dcterms:created>
  <dcterms:modified xsi:type="dcterms:W3CDTF">2022-04-11T08:26:18Z</dcterms:modified>
</cp:coreProperties>
</file>