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7 закупка 06.2023 Конкурс (Основания Оленегорск-2)\Правки\"/>
    </mc:Choice>
  </mc:AlternateContent>
  <bookViews>
    <workbookView xWindow="0" yWindow="0" windowWidth="25095" windowHeight="8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H4" i="1"/>
  <c r="I4" i="1" s="1"/>
  <c r="J4" i="1" s="1"/>
  <c r="K4" i="1"/>
  <c r="H5" i="1"/>
  <c r="I5" i="1" s="1"/>
  <c r="J5" i="1" s="1"/>
  <c r="K5" i="1"/>
  <c r="H6" i="1"/>
  <c r="I6" i="1" s="1"/>
  <c r="J6" i="1" s="1"/>
  <c r="K6" i="1"/>
  <c r="H7" i="1"/>
  <c r="I7" i="1" s="1"/>
  <c r="J7" i="1" s="1"/>
  <c r="K7" i="1"/>
  <c r="H8" i="1"/>
  <c r="I8" i="1" s="1"/>
  <c r="J8" i="1" s="1"/>
  <c r="K8" i="1"/>
  <c r="H3" i="1"/>
  <c r="I3" i="1" s="1"/>
  <c r="J3" i="1" s="1"/>
  <c r="K3" i="1"/>
  <c r="K9" i="1" l="1"/>
  <c r="H9" i="1" l="1"/>
  <c r="I9" i="1" s="1"/>
  <c r="J9" i="1" s="1"/>
</calcChain>
</file>

<file path=xl/sharedStrings.xml><?xml version="1.0" encoding="utf-8"?>
<sst xmlns="http://schemas.openxmlformats.org/spreadsheetml/2006/main" count="33" uniqueCount="29">
  <si>
    <t>Ед. изм</t>
  </si>
  <si>
    <t>Кол-во</t>
  </si>
  <si>
    <t>Средняя арифметическая цена</t>
  </si>
  <si>
    <t>№</t>
  </si>
  <si>
    <r>
      <t>Коэффициент вариации цен V (%) (</t>
    </r>
    <r>
      <rPr>
        <i/>
        <sz val="11"/>
        <color theme="1"/>
        <rFont val="Times New Roman"/>
        <family val="1"/>
        <charset val="204"/>
      </rPr>
      <t>не должен превышать 33%</t>
    </r>
    <r>
      <rPr>
        <sz val="11"/>
        <color theme="1"/>
        <rFont val="Times New Roman"/>
        <family val="1"/>
        <charset val="204"/>
      </rPr>
      <t>)</t>
    </r>
  </si>
  <si>
    <t>Коммерческое  предложение №1</t>
  </si>
  <si>
    <t>Коммерческое  предложение №2</t>
  </si>
  <si>
    <t>Коммерческое  предложение №3</t>
  </si>
  <si>
    <t>Расчет НМЦД</t>
  </si>
  <si>
    <t>Итого:</t>
  </si>
  <si>
    <t>Директор АНО «Центр городского развития Мурманской области»</t>
  </si>
  <si>
    <t>__________ В. А. Миронова</t>
  </si>
  <si>
    <t>Среднее Квадратичное отлонение</t>
  </si>
  <si>
    <t>1</t>
  </si>
  <si>
    <t>2</t>
  </si>
  <si>
    <t>3</t>
  </si>
  <si>
    <t>4</t>
  </si>
  <si>
    <t>5</t>
  </si>
  <si>
    <t>6</t>
  </si>
  <si>
    <t>м2</t>
  </si>
  <si>
    <t>м/п</t>
  </si>
  <si>
    <t>выполнение работ по благоустройству территорий с целью размещения детского игрового оборудования (28.06.2023)</t>
  </si>
  <si>
    <t>Объект закупки</t>
  </si>
  <si>
    <t>Разработка грунта. Уплотнение грунта.</t>
  </si>
  <si>
    <t>Устройство прослойки из нетканого синтетического материала</t>
  </si>
  <si>
    <t>Устройство подстилающих и выравнивающих слоев оснований. Уплотнение  песчано-гравийного основания</t>
  </si>
  <si>
    <t>Устройство подстилающих и выравнивающих слоев оснований. Уплотнение щебеночного основания</t>
  </si>
  <si>
    <t>Устройство железобетонного основания</t>
  </si>
  <si>
    <t xml:space="preserve">Установка бортовых камней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</si>
</sst>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49" fontId="3" fillId="0" borderId="0" xfId="0" applyNumberFormat="1" applyFont="1"/>
    <xf numFmtId="49" fontId="0" fillId="0" borderId="0" xfId="0" applyNumberFormat="1"/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horizontal="right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abSelected="1" zoomScaleNormal="100" workbookViewId="0">
      <selection activeCell="B5" sqref="B5"/>
    </sheetView>
  </sheetViews>
  <sheetFormatPr defaultRowHeight="15" x14ac:dyDescent="0.25"/>
  <cols>
    <col min="1" max="1" width="8.28515625" style="5" customWidth="1"/>
    <col min="2" max="2" width="47.85546875" customWidth="1"/>
    <col min="3" max="3" width="17.5703125" customWidth="1"/>
    <col min="5" max="6" width="17.7109375" style="3" customWidth="1"/>
    <col min="7" max="8" width="17.140625" style="3" customWidth="1"/>
    <col min="9" max="9" width="16.7109375" style="3" customWidth="1"/>
    <col min="10" max="10" width="20.7109375" style="3" customWidth="1"/>
    <col min="11" max="11" width="16.140625" style="3" customWidth="1"/>
    <col min="12" max="12" width="12.28515625" bestFit="1" customWidth="1"/>
    <col min="13" max="13" width="11.7109375" style="12" bestFit="1" customWidth="1"/>
    <col min="14" max="14" width="11.7109375" style="3" bestFit="1" customWidth="1"/>
  </cols>
  <sheetData>
    <row r="1" spans="1:11" ht="54" customHeight="1" x14ac:dyDescent="0.25">
      <c r="A1" s="8"/>
      <c r="B1" s="9"/>
      <c r="C1" s="9"/>
      <c r="D1" s="9"/>
      <c r="E1" s="10"/>
      <c r="F1" s="10"/>
      <c r="G1" s="18" t="s">
        <v>21</v>
      </c>
      <c r="H1" s="18"/>
      <c r="I1" s="18"/>
      <c r="J1" s="18"/>
      <c r="K1" s="18"/>
    </row>
    <row r="2" spans="1:11" ht="60" x14ac:dyDescent="0.25">
      <c r="A2" s="14" t="s">
        <v>3</v>
      </c>
      <c r="B2" s="14" t="s">
        <v>22</v>
      </c>
      <c r="C2" s="15" t="s">
        <v>0</v>
      </c>
      <c r="D2" s="15" t="s">
        <v>1</v>
      </c>
      <c r="E2" s="11" t="s">
        <v>5</v>
      </c>
      <c r="F2" s="11" t="s">
        <v>6</v>
      </c>
      <c r="G2" s="11" t="s">
        <v>7</v>
      </c>
      <c r="H2" s="11" t="s">
        <v>2</v>
      </c>
      <c r="I2" s="11" t="s">
        <v>12</v>
      </c>
      <c r="J2" s="11" t="s">
        <v>4</v>
      </c>
      <c r="K2" s="11" t="s">
        <v>8</v>
      </c>
    </row>
    <row r="3" spans="1:11" x14ac:dyDescent="0.25">
      <c r="A3" s="14" t="s">
        <v>13</v>
      </c>
      <c r="B3" s="15" t="s">
        <v>23</v>
      </c>
      <c r="C3" s="16" t="s">
        <v>19</v>
      </c>
      <c r="D3" s="16">
        <v>420</v>
      </c>
      <c r="E3" s="13">
        <v>744000</v>
      </c>
      <c r="F3" s="13">
        <v>930000</v>
      </c>
      <c r="G3" s="13">
        <v>1116000</v>
      </c>
      <c r="H3" s="11">
        <f t="shared" ref="H3" si="0">AVERAGE(E3:G3)</f>
        <v>930000</v>
      </c>
      <c r="I3" s="13">
        <f t="shared" ref="I3" si="1">SQRT(((SUM((POWER(E3-H3,2)),(POWER(F3-H3,2)),(POWER(G3-H3,2)))/(COLUMNS(E3:G3)-1))))</f>
        <v>186000</v>
      </c>
      <c r="J3" s="17">
        <f>I3/H3*100</f>
        <v>20</v>
      </c>
      <c r="K3" s="11">
        <f t="shared" ref="K3" si="2">AVERAGE(E3:G3)</f>
        <v>930000</v>
      </c>
    </row>
    <row r="4" spans="1:11" ht="30" x14ac:dyDescent="0.25">
      <c r="A4" s="14" t="s">
        <v>14</v>
      </c>
      <c r="B4" s="15" t="s">
        <v>24</v>
      </c>
      <c r="C4" s="16" t="s">
        <v>19</v>
      </c>
      <c r="D4" s="16">
        <v>420</v>
      </c>
      <c r="E4" s="13">
        <v>124000</v>
      </c>
      <c r="F4" s="13">
        <v>62000</v>
      </c>
      <c r="G4" s="13">
        <v>62000</v>
      </c>
      <c r="H4" s="11">
        <f t="shared" ref="H4:H8" si="3">AVERAGE(E4:G4)</f>
        <v>82666.666666666672</v>
      </c>
      <c r="I4" s="13">
        <f t="shared" ref="I4:I8" si="4">SQRT(((SUM((POWER(E4-H4,2)),(POWER(F4-H4,2)),(POWER(G4-H4,2)))/(COLUMNS(E4:G4)-1))))</f>
        <v>35795.716689756795</v>
      </c>
      <c r="J4" s="17">
        <f t="shared" ref="J4:J8" si="5">I4/H4*100</f>
        <v>43.301270189221924</v>
      </c>
      <c r="K4" s="11">
        <f t="shared" ref="K4:K8" si="6">AVERAGE(E4:G4)</f>
        <v>82666.666666666672</v>
      </c>
    </row>
    <row r="5" spans="1:11" ht="45" x14ac:dyDescent="0.25">
      <c r="A5" s="14" t="s">
        <v>15</v>
      </c>
      <c r="B5" s="15" t="s">
        <v>25</v>
      </c>
      <c r="C5" s="16" t="s">
        <v>19</v>
      </c>
      <c r="D5" s="16">
        <v>420</v>
      </c>
      <c r="E5" s="13">
        <v>434000</v>
      </c>
      <c r="F5" s="13">
        <v>434000</v>
      </c>
      <c r="G5" s="13">
        <v>434000</v>
      </c>
      <c r="H5" s="11">
        <f t="shared" si="3"/>
        <v>434000</v>
      </c>
      <c r="I5" s="13">
        <f t="shared" si="4"/>
        <v>0</v>
      </c>
      <c r="J5" s="17">
        <f t="shared" si="5"/>
        <v>0</v>
      </c>
      <c r="K5" s="11">
        <f t="shared" si="6"/>
        <v>434000</v>
      </c>
    </row>
    <row r="6" spans="1:11" ht="45" x14ac:dyDescent="0.25">
      <c r="A6" s="14" t="s">
        <v>16</v>
      </c>
      <c r="B6" s="15" t="s">
        <v>26</v>
      </c>
      <c r="C6" s="16" t="s">
        <v>19</v>
      </c>
      <c r="D6" s="16">
        <v>420</v>
      </c>
      <c r="E6" s="13">
        <v>558000</v>
      </c>
      <c r="F6" s="13">
        <v>558000</v>
      </c>
      <c r="G6" s="13">
        <v>558000</v>
      </c>
      <c r="H6" s="11">
        <f t="shared" si="3"/>
        <v>558000</v>
      </c>
      <c r="I6" s="13">
        <f t="shared" si="4"/>
        <v>0</v>
      </c>
      <c r="J6" s="17">
        <f t="shared" si="5"/>
        <v>0</v>
      </c>
      <c r="K6" s="11">
        <f t="shared" si="6"/>
        <v>558000</v>
      </c>
    </row>
    <row r="7" spans="1:11" x14ac:dyDescent="0.25">
      <c r="A7" s="14" t="s">
        <v>17</v>
      </c>
      <c r="B7" s="15" t="s">
        <v>27</v>
      </c>
      <c r="C7" s="16" t="s">
        <v>19</v>
      </c>
      <c r="D7" s="16">
        <v>420</v>
      </c>
      <c r="E7" s="13">
        <v>1302000</v>
      </c>
      <c r="F7" s="13">
        <v>1054000</v>
      </c>
      <c r="G7" s="13">
        <v>1364000</v>
      </c>
      <c r="H7" s="11">
        <f t="shared" si="3"/>
        <v>1240000</v>
      </c>
      <c r="I7" s="13">
        <f t="shared" si="4"/>
        <v>164036.58128600463</v>
      </c>
      <c r="J7" s="17">
        <f t="shared" si="5"/>
        <v>13.228756555322954</v>
      </c>
      <c r="K7" s="11">
        <f t="shared" si="6"/>
        <v>1240000</v>
      </c>
    </row>
    <row r="8" spans="1:11" x14ac:dyDescent="0.25">
      <c r="A8" s="14" t="s">
        <v>18</v>
      </c>
      <c r="B8" s="15" t="s">
        <v>28</v>
      </c>
      <c r="C8" s="16" t="s">
        <v>20</v>
      </c>
      <c r="D8" s="16">
        <v>82</v>
      </c>
      <c r="E8" s="13">
        <v>186000</v>
      </c>
      <c r="F8" s="13">
        <v>186000</v>
      </c>
      <c r="G8" s="13">
        <v>310000</v>
      </c>
      <c r="H8" s="11">
        <f t="shared" si="3"/>
        <v>227333.33333333334</v>
      </c>
      <c r="I8" s="13">
        <f t="shared" si="4"/>
        <v>71591.43337951359</v>
      </c>
      <c r="J8" s="17">
        <f t="shared" si="5"/>
        <v>31.491832864888675</v>
      </c>
      <c r="K8" s="11">
        <f t="shared" si="6"/>
        <v>227333.33333333334</v>
      </c>
    </row>
    <row r="9" spans="1:11" x14ac:dyDescent="0.25">
      <c r="A9" s="19" t="s">
        <v>9</v>
      </c>
      <c r="B9" s="19"/>
      <c r="C9" s="19"/>
      <c r="D9" s="19"/>
      <c r="E9" s="11">
        <f>SUM(E3:E8)</f>
        <v>3348000</v>
      </c>
      <c r="F9" s="11">
        <f>SUM(F3:F8)</f>
        <v>3224000</v>
      </c>
      <c r="G9" s="11">
        <f>SUM(G3:G8)</f>
        <v>3844000</v>
      </c>
      <c r="H9" s="11">
        <f>AVERAGE(E9:G9)</f>
        <v>3472000</v>
      </c>
      <c r="I9" s="13">
        <f>SQRT(((SUM((POWER(E9-H9,2)),(POWER(F9-H9,2)),(POWER(G9-H9,2)))/(COLUMNS(E9:G9)-1))))</f>
        <v>328073.16257200926</v>
      </c>
      <c r="J9" s="17">
        <f>I9/H9*100</f>
        <v>9.4491118252306805</v>
      </c>
      <c r="K9" s="11">
        <f>SUM(K3:K8)</f>
        <v>3472000</v>
      </c>
    </row>
    <row r="10" spans="1:11" ht="32.25" customHeight="1" x14ac:dyDescent="0.25">
      <c r="A10" s="4"/>
      <c r="B10" s="1"/>
      <c r="C10" s="1"/>
      <c r="D10" s="1"/>
      <c r="E10" s="2"/>
      <c r="F10" s="2"/>
      <c r="G10" s="18" t="s">
        <v>10</v>
      </c>
      <c r="H10" s="18"/>
      <c r="I10" s="18" t="s">
        <v>11</v>
      </c>
      <c r="J10" s="18"/>
      <c r="K10" s="18"/>
    </row>
    <row r="11" spans="1:11" ht="30.75" customHeight="1" x14ac:dyDescent="0.25">
      <c r="A11" s="4"/>
      <c r="B11" s="1"/>
      <c r="C11" s="1"/>
      <c r="D11" s="1"/>
      <c r="E11" s="2"/>
      <c r="F11" s="2"/>
      <c r="G11" s="18"/>
      <c r="H11" s="18"/>
      <c r="I11" s="18"/>
      <c r="J11" s="18"/>
      <c r="K11" s="18"/>
    </row>
    <row r="12" spans="1:11" ht="15.75" x14ac:dyDescent="0.25">
      <c r="J12" s="6"/>
      <c r="K12" s="7"/>
    </row>
  </sheetData>
  <mergeCells count="4">
    <mergeCell ref="G10:H11"/>
    <mergeCell ref="I10:K11"/>
    <mergeCell ref="A9:D9"/>
    <mergeCell ref="G1:K1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2023-06-16T14:59:02Z</cp:lastPrinted>
  <dcterms:created xsi:type="dcterms:W3CDTF">2020-03-30T09:18:46Z</dcterms:created>
  <dcterms:modified xsi:type="dcterms:W3CDTF">2023-06-27T14:33:44Z</dcterms:modified>
</cp:coreProperties>
</file>