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3\Закупки\Конкурентные закупки\5 закупка 03.03.2023 Закупка детского оборудования (завод Леберр) - федеральная субсидия\"/>
    </mc:Choice>
  </mc:AlternateContent>
  <bookViews>
    <workbookView xWindow="22935" yWindow="-105" windowWidth="30930" windowHeight="168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1" l="1"/>
  <c r="I7" i="1" s="1"/>
  <c r="J7" i="1" s="1"/>
  <c r="K7" i="1"/>
  <c r="E9" i="1"/>
  <c r="G9" i="1" l="1"/>
  <c r="F9" i="1"/>
  <c r="K4" i="1" l="1"/>
  <c r="K5" i="1"/>
  <c r="K6" i="1"/>
  <c r="K8" i="1"/>
  <c r="H4" i="1"/>
  <c r="I4" i="1" s="1"/>
  <c r="J4" i="1" s="1"/>
  <c r="H5" i="1"/>
  <c r="I5" i="1" s="1"/>
  <c r="J5" i="1" s="1"/>
  <c r="H6" i="1"/>
  <c r="I6" i="1" s="1"/>
  <c r="J6" i="1" s="1"/>
  <c r="H8" i="1"/>
  <c r="I8" i="1" s="1"/>
  <c r="J8" i="1" s="1"/>
  <c r="H3" i="1" l="1"/>
  <c r="H9" i="1" l="1"/>
  <c r="I9" i="1" s="1"/>
  <c r="J9" i="1" s="1"/>
  <c r="K3" i="1"/>
  <c r="K9" i="1" s="1"/>
  <c r="I3" i="1"/>
  <c r="J3" i="1" l="1"/>
</calcChain>
</file>

<file path=xl/sharedStrings.xml><?xml version="1.0" encoding="utf-8"?>
<sst xmlns="http://schemas.openxmlformats.org/spreadsheetml/2006/main" count="33" uniqueCount="27">
  <si>
    <t>Объект закупки</t>
  </si>
  <si>
    <t>Ед. изм</t>
  </si>
  <si>
    <t>Кол-во</t>
  </si>
  <si>
    <t>Средняя арифметическая цена</t>
  </si>
  <si>
    <t>№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</si>
  <si>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</si>
  <si>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</si>
  <si>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</si>
  <si>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</si>
  <si>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</si>
  <si>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Итого:</t>
  </si>
  <si>
    <t>1</t>
  </si>
  <si>
    <t>Директор АНО «Центр городского развития Мурманской области»</t>
  </si>
  <si>
    <t>__________ В. А. Миронова</t>
  </si>
  <si>
    <t>Среднее Квадртичное отлонение</t>
  </si>
  <si>
    <t>2</t>
  </si>
  <si>
    <t>3</t>
  </si>
  <si>
    <t>Доставка</t>
  </si>
  <si>
    <t>усл. ед.</t>
  </si>
  <si>
    <t>4</t>
  </si>
  <si>
    <t>5</t>
  </si>
  <si>
    <t>шт.</t>
  </si>
  <si>
    <t xml:space="preserve">Игровой комплекс </t>
  </si>
  <si>
    <t>Урна</t>
  </si>
  <si>
    <t>Скамья со спинкой</t>
  </si>
  <si>
    <t>6</t>
  </si>
  <si>
    <t>поставка оборудования 
для детских игровых площадок (10.03.2023)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</si>
</sst>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4" fontId="3" fillId="0" borderId="0" xfId="0" applyNumberFormat="1" applyFont="1" applyBorder="1" applyAlignment="1">
      <alignment wrapText="1"/>
    </xf>
    <xf numFmtId="4" fontId="3" fillId="0" borderId="16" xfId="0" applyNumberFormat="1" applyFont="1" applyFill="1" applyBorder="1" applyAlignment="1">
      <alignment horizontal="center" vertical="center" wrapText="1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9" fontId="3" fillId="0" borderId="19" xfId="0" applyNumberFormat="1" applyFont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4" fontId="5" fillId="0" borderId="12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4" fontId="5" fillId="0" borderId="13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9" fontId="5" fillId="0" borderId="2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/>
    </xf>
    <xf numFmtId="49" fontId="5" fillId="0" borderId="18" xfId="0" applyNumberFormat="1" applyFont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9" fontId="5" fillId="0" borderId="28" xfId="0" applyNumberFormat="1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tabSelected="1" zoomScaleNormal="100" workbookViewId="0">
      <selection activeCell="M3" sqref="M3:M8"/>
    </sheetView>
  </sheetViews>
  <sheetFormatPr defaultRowHeight="15" x14ac:dyDescent="0.25"/>
  <cols>
    <col min="1" max="1" width="8.28515625" style="5" customWidth="1"/>
    <col min="2" max="2" width="35.85546875" customWidth="1"/>
    <col min="3" max="3" width="12.7109375" customWidth="1"/>
    <col min="5" max="6" width="17.7109375" style="3" customWidth="1"/>
    <col min="7" max="8" width="17.140625" style="3" customWidth="1"/>
    <col min="9" max="9" width="16.7109375" style="3" customWidth="1"/>
    <col min="10" max="10" width="20.7109375" style="3" customWidth="1"/>
    <col min="11" max="11" width="16.140625" style="3" customWidth="1"/>
    <col min="12" max="12" width="12.28515625" bestFit="1" customWidth="1"/>
    <col min="13" max="13" width="13.7109375" style="17" bestFit="1" customWidth="1"/>
    <col min="14" max="14" width="11.7109375" style="3" bestFit="1" customWidth="1"/>
  </cols>
  <sheetData>
    <row r="1" spans="1:13" ht="106.5" customHeight="1" thickBot="1" x14ac:dyDescent="0.3">
      <c r="A1" s="11"/>
      <c r="B1" s="12"/>
      <c r="C1" s="12"/>
      <c r="D1" s="12"/>
      <c r="E1" s="13"/>
      <c r="F1" s="13"/>
      <c r="G1" s="47" t="s">
        <v>26</v>
      </c>
      <c r="H1" s="47"/>
      <c r="I1" s="47"/>
      <c r="J1" s="47"/>
      <c r="K1" s="47"/>
    </row>
    <row r="2" spans="1:13" ht="60.75" thickBot="1" x14ac:dyDescent="0.3">
      <c r="A2" s="18" t="s">
        <v>4</v>
      </c>
      <c r="B2" s="18" t="s">
        <v>0</v>
      </c>
      <c r="C2" s="19" t="s">
        <v>1</v>
      </c>
      <c r="D2" s="20" t="s">
        <v>2</v>
      </c>
      <c r="E2" s="14" t="s">
        <v>6</v>
      </c>
      <c r="F2" s="9" t="s">
        <v>7</v>
      </c>
      <c r="G2" s="15" t="s">
        <v>8</v>
      </c>
      <c r="H2" s="8" t="s">
        <v>3</v>
      </c>
      <c r="I2" s="9" t="s">
        <v>14</v>
      </c>
      <c r="J2" s="10" t="s">
        <v>5</v>
      </c>
      <c r="K2" s="16" t="s">
        <v>9</v>
      </c>
    </row>
    <row r="3" spans="1:13" x14ac:dyDescent="0.25">
      <c r="A3" s="21" t="s">
        <v>11</v>
      </c>
      <c r="B3" s="22" t="s">
        <v>22</v>
      </c>
      <c r="C3" s="23" t="s">
        <v>21</v>
      </c>
      <c r="D3" s="24">
        <v>3</v>
      </c>
      <c r="E3" s="25">
        <v>6544635</v>
      </c>
      <c r="F3" s="26">
        <v>6789973.8099999996</v>
      </c>
      <c r="G3" s="27">
        <v>7147759.3099999996</v>
      </c>
      <c r="H3" s="28">
        <f>AVERAGE(E3:G3)</f>
        <v>6827456.0399999991</v>
      </c>
      <c r="I3" s="29">
        <f t="shared" ref="I3" si="0">SQRT(((SUM((POWER(E3-H3,2)),(POWER(F3-H3,2)),(POWER(G3-H3,2)))/(COLUMNS(E3:G3)-1))))</f>
        <v>303304.17323632981</v>
      </c>
      <c r="J3" s="30">
        <f>I3/H3*100</f>
        <v>4.4424185444675501</v>
      </c>
      <c r="K3" s="31">
        <f>AVERAGE(E3:G3)</f>
        <v>6827456.0399999991</v>
      </c>
      <c r="M3" s="3"/>
    </row>
    <row r="4" spans="1:13" x14ac:dyDescent="0.25">
      <c r="A4" s="32" t="s">
        <v>15</v>
      </c>
      <c r="B4" s="33" t="s">
        <v>22</v>
      </c>
      <c r="C4" s="34" t="s">
        <v>21</v>
      </c>
      <c r="D4" s="35">
        <v>1</v>
      </c>
      <c r="E4" s="25">
        <v>4301119</v>
      </c>
      <c r="F4" s="26">
        <v>4462355.8099999996</v>
      </c>
      <c r="G4" s="27">
        <v>4697491.66</v>
      </c>
      <c r="H4" s="28">
        <f t="shared" ref="H4:H8" si="1">AVERAGE(E4:G4)</f>
        <v>4486988.8233333332</v>
      </c>
      <c r="I4" s="29">
        <f t="shared" ref="I4:I8" si="2">SQRT(((SUM((POWER(E4-H4,2)),(POWER(F4-H4,2)),(POWER(G4-H4,2)))/(COLUMNS(E4:G4)-1))))</f>
        <v>199331.15764545964</v>
      </c>
      <c r="J4" s="30">
        <f t="shared" ref="J4:J8" si="3">I4/H4*100</f>
        <v>4.4424259897616318</v>
      </c>
      <c r="K4" s="31">
        <f t="shared" ref="K4:K8" si="4">AVERAGE(E4:G4)</f>
        <v>4486988.8233333332</v>
      </c>
      <c r="M4" s="3"/>
    </row>
    <row r="5" spans="1:13" x14ac:dyDescent="0.25">
      <c r="A5" s="32" t="s">
        <v>16</v>
      </c>
      <c r="B5" s="33" t="s">
        <v>23</v>
      </c>
      <c r="C5" s="34" t="s">
        <v>21</v>
      </c>
      <c r="D5" s="35">
        <v>78</v>
      </c>
      <c r="E5" s="25">
        <v>2359539</v>
      </c>
      <c r="F5" s="26">
        <v>2447991</v>
      </c>
      <c r="G5" s="27">
        <v>2576983.5</v>
      </c>
      <c r="H5" s="28">
        <f t="shared" si="1"/>
        <v>2461504.5</v>
      </c>
      <c r="I5" s="29">
        <f t="shared" si="2"/>
        <v>109350.30249958159</v>
      </c>
      <c r="J5" s="30">
        <f t="shared" si="3"/>
        <v>4.44241733052211</v>
      </c>
      <c r="K5" s="31">
        <f t="shared" si="4"/>
        <v>2461504.5</v>
      </c>
      <c r="M5" s="3"/>
    </row>
    <row r="6" spans="1:13" x14ac:dyDescent="0.25">
      <c r="A6" s="32" t="s">
        <v>19</v>
      </c>
      <c r="B6" s="33" t="s">
        <v>24</v>
      </c>
      <c r="C6" s="34" t="s">
        <v>21</v>
      </c>
      <c r="D6" s="35">
        <v>80</v>
      </c>
      <c r="E6" s="25">
        <v>2765760</v>
      </c>
      <c r="F6" s="26">
        <v>2869440</v>
      </c>
      <c r="G6" s="27">
        <v>3020640</v>
      </c>
      <c r="H6" s="28">
        <f t="shared" si="1"/>
        <v>2885280</v>
      </c>
      <c r="I6" s="29">
        <f t="shared" si="2"/>
        <v>128176.17875408831</v>
      </c>
      <c r="J6" s="30">
        <f t="shared" si="3"/>
        <v>4.4424173305221091</v>
      </c>
      <c r="K6" s="31">
        <f t="shared" si="4"/>
        <v>2885280</v>
      </c>
      <c r="M6" s="3"/>
    </row>
    <row r="7" spans="1:13" x14ac:dyDescent="0.25">
      <c r="A7" s="32" t="s">
        <v>20</v>
      </c>
      <c r="B7" s="33" t="s">
        <v>22</v>
      </c>
      <c r="C7" s="34" t="s">
        <v>21</v>
      </c>
      <c r="D7" s="35">
        <v>1</v>
      </c>
      <c r="E7" s="25">
        <v>2365208</v>
      </c>
      <c r="F7" s="26">
        <v>2453873.35</v>
      </c>
      <c r="G7" s="27">
        <v>2777608.4</v>
      </c>
      <c r="H7" s="28">
        <f t="shared" ref="H7" si="5">AVERAGE(E7:G7)</f>
        <v>2532229.9166666665</v>
      </c>
      <c r="I7" s="29">
        <f t="shared" ref="I7" si="6">SQRT(((SUM((POWER(E7-H7,2)),(POWER(F7-H7,2)),(POWER(G7-H7,2)))/(COLUMNS(E7:G7)-1))))</f>
        <v>217079.10110114422</v>
      </c>
      <c r="J7" s="30">
        <f t="shared" ref="J7" si="7">I7/H7*100</f>
        <v>8.572645780399716</v>
      </c>
      <c r="K7" s="31">
        <f t="shared" ref="K7" si="8">AVERAGE(E7:G7)</f>
        <v>2532229.9166666665</v>
      </c>
      <c r="M7" s="3"/>
    </row>
    <row r="8" spans="1:13" ht="15.75" thickBot="1" x14ac:dyDescent="0.3">
      <c r="A8" s="48" t="s">
        <v>25</v>
      </c>
      <c r="B8" s="49" t="s">
        <v>17</v>
      </c>
      <c r="C8" s="50" t="s">
        <v>18</v>
      </c>
      <c r="D8" s="51">
        <v>1</v>
      </c>
      <c r="E8" s="25">
        <v>2984973</v>
      </c>
      <c r="F8" s="26">
        <v>1539267.38</v>
      </c>
      <c r="G8" s="27">
        <v>1312904.53</v>
      </c>
      <c r="H8" s="28">
        <f t="shared" si="1"/>
        <v>1945714.97</v>
      </c>
      <c r="I8" s="29">
        <f t="shared" si="2"/>
        <v>907112.43771356228</v>
      </c>
      <c r="J8" s="30">
        <f t="shared" si="3"/>
        <v>46.621034000348075</v>
      </c>
      <c r="K8" s="31">
        <f t="shared" si="4"/>
        <v>1945714.97</v>
      </c>
      <c r="M8" s="3"/>
    </row>
    <row r="9" spans="1:13" ht="15.75" thickBot="1" x14ac:dyDescent="0.3">
      <c r="A9" s="44" t="s">
        <v>10</v>
      </c>
      <c r="B9" s="45"/>
      <c r="C9" s="45"/>
      <c r="D9" s="46"/>
      <c r="E9" s="36">
        <f>SUM(E3:E8)</f>
        <v>21321234</v>
      </c>
      <c r="F9" s="37">
        <f>SUM(F3:F8)</f>
        <v>20562901.349999998</v>
      </c>
      <c r="G9" s="37">
        <f>SUM(G3:G8)</f>
        <v>21533387.399999999</v>
      </c>
      <c r="H9" s="37">
        <f>AVERAGE(E9:G9)</f>
        <v>21139174.249999996</v>
      </c>
      <c r="I9" s="38">
        <f>SQRT(((SUM((POWER(E9-H9,2)),(POWER(F9-H9,2)),(POWER(G9-H9,2)))/(COLUMNS(E9:G9)-1))))</f>
        <v>510215.7462669083</v>
      </c>
      <c r="J9" s="39">
        <f t="shared" ref="J9" si="9">I9/H9*100</f>
        <v>2.4136030113234361</v>
      </c>
      <c r="K9" s="40">
        <f>SUM(K3:K8)</f>
        <v>21139174.25</v>
      </c>
    </row>
    <row r="10" spans="1:13" ht="15.75" customHeight="1" x14ac:dyDescent="0.25">
      <c r="A10" s="4"/>
      <c r="B10" s="1"/>
      <c r="C10" s="1"/>
      <c r="D10" s="1"/>
      <c r="E10" s="2"/>
      <c r="F10" s="2"/>
      <c r="G10" s="41" t="s">
        <v>12</v>
      </c>
      <c r="H10" s="42"/>
      <c r="I10" s="42" t="s">
        <v>13</v>
      </c>
      <c r="J10" s="42"/>
      <c r="K10" s="42"/>
    </row>
    <row r="11" spans="1:13" ht="71.25" customHeight="1" x14ac:dyDescent="0.25">
      <c r="A11" s="4"/>
      <c r="B11" s="1"/>
      <c r="C11" s="1"/>
      <c r="D11" s="1"/>
      <c r="E11" s="2"/>
      <c r="F11" s="2"/>
      <c r="G11" s="43"/>
      <c r="H11" s="43"/>
      <c r="I11" s="43"/>
      <c r="J11" s="43"/>
      <c r="K11" s="43"/>
    </row>
    <row r="12" spans="1:13" ht="15.75" x14ac:dyDescent="0.25">
      <c r="J12" s="6"/>
      <c r="K12" s="7"/>
    </row>
  </sheetData>
  <mergeCells count="4">
    <mergeCell ref="G10:H11"/>
    <mergeCell ref="I10:K11"/>
    <mergeCell ref="A9:D9"/>
    <mergeCell ref="G1:K1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2023-02-28T12:48:08Z</cp:lastPrinted>
  <dcterms:created xsi:type="dcterms:W3CDTF">2020-03-30T09:18:46Z</dcterms:created>
  <dcterms:modified xsi:type="dcterms:W3CDTF">2023-03-10T14:11:16Z</dcterms:modified>
</cp:coreProperties>
</file>