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4 закупка 03.03.2023 Закупка детского оборудования (завод Болли) - федеральная субсидия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4" i="1" l="1"/>
  <c r="I74" i="1" s="1"/>
  <c r="J74" i="1" s="1"/>
  <c r="H9" i="1"/>
  <c r="I9" i="1" s="1"/>
  <c r="J9" i="1" s="1"/>
  <c r="K73" i="1" l="1"/>
  <c r="H73" i="1"/>
  <c r="I73" i="1" s="1"/>
  <c r="J73" i="1" s="1"/>
  <c r="K65" i="1"/>
  <c r="H65" i="1"/>
  <c r="I65" i="1" s="1"/>
  <c r="J65" i="1" s="1"/>
  <c r="K64" i="1"/>
  <c r="H64" i="1"/>
  <c r="I64" i="1" s="1"/>
  <c r="J64" i="1" s="1"/>
  <c r="K63" i="1"/>
  <c r="H63" i="1"/>
  <c r="I63" i="1" s="1"/>
  <c r="J63" i="1" s="1"/>
  <c r="K62" i="1"/>
  <c r="H62" i="1"/>
  <c r="I62" i="1" s="1"/>
  <c r="J62" i="1" s="1"/>
  <c r="K61" i="1"/>
  <c r="H61" i="1"/>
  <c r="I61" i="1" s="1"/>
  <c r="J61" i="1" s="1"/>
  <c r="K60" i="1"/>
  <c r="H60" i="1"/>
  <c r="I60" i="1" s="1"/>
  <c r="J60" i="1" s="1"/>
  <c r="K59" i="1"/>
  <c r="H59" i="1"/>
  <c r="I59" i="1" s="1"/>
  <c r="J59" i="1" s="1"/>
  <c r="K58" i="1"/>
  <c r="H58" i="1"/>
  <c r="I58" i="1" s="1"/>
  <c r="J58" i="1" s="1"/>
  <c r="G75" i="1" l="1"/>
  <c r="F75" i="1"/>
  <c r="E75" i="1"/>
  <c r="H70" i="1"/>
  <c r="I70" i="1" s="1"/>
  <c r="J70" i="1" s="1"/>
  <c r="K70" i="1"/>
  <c r="H71" i="1"/>
  <c r="I71" i="1" s="1"/>
  <c r="J71" i="1" s="1"/>
  <c r="K71" i="1"/>
  <c r="H72" i="1"/>
  <c r="I72" i="1" s="1"/>
  <c r="J72" i="1" s="1"/>
  <c r="K72" i="1"/>
  <c r="K74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H17" i="1"/>
  <c r="I17" i="1" s="1"/>
  <c r="J17" i="1" s="1"/>
  <c r="K17" i="1"/>
  <c r="H18" i="1"/>
  <c r="I18" i="1" s="1"/>
  <c r="J18" i="1" s="1"/>
  <c r="K18" i="1"/>
  <c r="H19" i="1"/>
  <c r="I19" i="1" s="1"/>
  <c r="J19" i="1" s="1"/>
  <c r="K19" i="1"/>
  <c r="H20" i="1"/>
  <c r="I20" i="1" s="1"/>
  <c r="J20" i="1" s="1"/>
  <c r="K20" i="1"/>
  <c r="H21" i="1"/>
  <c r="I21" i="1" s="1"/>
  <c r="J21" i="1" s="1"/>
  <c r="K21" i="1"/>
  <c r="H22" i="1"/>
  <c r="I22" i="1" s="1"/>
  <c r="J22" i="1" s="1"/>
  <c r="K22" i="1"/>
  <c r="H23" i="1"/>
  <c r="I23" i="1" s="1"/>
  <c r="J23" i="1" s="1"/>
  <c r="K23" i="1"/>
  <c r="H24" i="1"/>
  <c r="I24" i="1" s="1"/>
  <c r="J24" i="1" s="1"/>
  <c r="K24" i="1"/>
  <c r="H25" i="1"/>
  <c r="I25" i="1" s="1"/>
  <c r="J25" i="1" s="1"/>
  <c r="K25" i="1"/>
  <c r="H26" i="1"/>
  <c r="I26" i="1" s="1"/>
  <c r="J26" i="1" s="1"/>
  <c r="K26" i="1"/>
  <c r="H27" i="1"/>
  <c r="I27" i="1" s="1"/>
  <c r="J27" i="1" s="1"/>
  <c r="K27" i="1"/>
  <c r="H28" i="1"/>
  <c r="I28" i="1" s="1"/>
  <c r="J28" i="1" s="1"/>
  <c r="K28" i="1"/>
  <c r="H29" i="1"/>
  <c r="I29" i="1" s="1"/>
  <c r="J29" i="1" s="1"/>
  <c r="K29" i="1"/>
  <c r="H30" i="1"/>
  <c r="I30" i="1" s="1"/>
  <c r="J30" i="1" s="1"/>
  <c r="K30" i="1"/>
  <c r="H31" i="1"/>
  <c r="I31" i="1" s="1"/>
  <c r="J31" i="1" s="1"/>
  <c r="K31" i="1"/>
  <c r="H32" i="1"/>
  <c r="I32" i="1" s="1"/>
  <c r="J32" i="1" s="1"/>
  <c r="K32" i="1"/>
  <c r="H33" i="1"/>
  <c r="I33" i="1" s="1"/>
  <c r="J33" i="1" s="1"/>
  <c r="K33" i="1"/>
  <c r="H34" i="1"/>
  <c r="I34" i="1" s="1"/>
  <c r="J34" i="1" s="1"/>
  <c r="K34" i="1"/>
  <c r="H35" i="1"/>
  <c r="I35" i="1" s="1"/>
  <c r="J35" i="1" s="1"/>
  <c r="K35" i="1"/>
  <c r="H36" i="1"/>
  <c r="I36" i="1" s="1"/>
  <c r="J36" i="1" s="1"/>
  <c r="K36" i="1"/>
  <c r="H37" i="1"/>
  <c r="I37" i="1" s="1"/>
  <c r="J37" i="1" s="1"/>
  <c r="K37" i="1"/>
  <c r="H38" i="1"/>
  <c r="I38" i="1" s="1"/>
  <c r="J38" i="1" s="1"/>
  <c r="K38" i="1"/>
  <c r="H39" i="1"/>
  <c r="I39" i="1" s="1"/>
  <c r="J39" i="1" s="1"/>
  <c r="K39" i="1"/>
  <c r="H40" i="1"/>
  <c r="I40" i="1" s="1"/>
  <c r="J40" i="1" s="1"/>
  <c r="K40" i="1"/>
  <c r="H41" i="1"/>
  <c r="I41" i="1" s="1"/>
  <c r="J41" i="1" s="1"/>
  <c r="K41" i="1"/>
  <c r="H42" i="1"/>
  <c r="I42" i="1" s="1"/>
  <c r="J42" i="1" s="1"/>
  <c r="K42" i="1"/>
  <c r="H43" i="1"/>
  <c r="I43" i="1" s="1"/>
  <c r="J43" i="1" s="1"/>
  <c r="K43" i="1"/>
  <c r="H44" i="1"/>
  <c r="I44" i="1" s="1"/>
  <c r="J44" i="1" s="1"/>
  <c r="K44" i="1"/>
  <c r="H45" i="1"/>
  <c r="I45" i="1" s="1"/>
  <c r="J45" i="1" s="1"/>
  <c r="K45" i="1"/>
  <c r="H46" i="1"/>
  <c r="I46" i="1" s="1"/>
  <c r="J46" i="1" s="1"/>
  <c r="K46" i="1"/>
  <c r="H47" i="1"/>
  <c r="I47" i="1" s="1"/>
  <c r="J47" i="1" s="1"/>
  <c r="K47" i="1"/>
  <c r="H48" i="1"/>
  <c r="I48" i="1" s="1"/>
  <c r="J48" i="1" s="1"/>
  <c r="K48" i="1"/>
  <c r="H49" i="1"/>
  <c r="I49" i="1" s="1"/>
  <c r="J49" i="1" s="1"/>
  <c r="K49" i="1"/>
  <c r="H50" i="1"/>
  <c r="I50" i="1" s="1"/>
  <c r="J50" i="1" s="1"/>
  <c r="K50" i="1"/>
  <c r="H51" i="1"/>
  <c r="I51" i="1" s="1"/>
  <c r="J51" i="1" s="1"/>
  <c r="K51" i="1"/>
  <c r="H52" i="1"/>
  <c r="I52" i="1" s="1"/>
  <c r="J52" i="1" s="1"/>
  <c r="K52" i="1"/>
  <c r="H53" i="1"/>
  <c r="I53" i="1" s="1"/>
  <c r="J53" i="1" s="1"/>
  <c r="K53" i="1"/>
  <c r="H54" i="1"/>
  <c r="I54" i="1" s="1"/>
  <c r="J54" i="1" s="1"/>
  <c r="K54" i="1"/>
  <c r="H55" i="1"/>
  <c r="I55" i="1" s="1"/>
  <c r="J55" i="1" s="1"/>
  <c r="K55" i="1"/>
  <c r="H56" i="1"/>
  <c r="I56" i="1" s="1"/>
  <c r="J56" i="1" s="1"/>
  <c r="K56" i="1"/>
  <c r="H57" i="1"/>
  <c r="I57" i="1" s="1"/>
  <c r="J57" i="1" s="1"/>
  <c r="K57" i="1"/>
  <c r="H66" i="1"/>
  <c r="I66" i="1" s="1"/>
  <c r="J66" i="1" s="1"/>
  <c r="K66" i="1"/>
  <c r="H67" i="1"/>
  <c r="I67" i="1" s="1"/>
  <c r="J67" i="1" s="1"/>
  <c r="K67" i="1"/>
  <c r="H68" i="1"/>
  <c r="I68" i="1" s="1"/>
  <c r="J68" i="1" s="1"/>
  <c r="K68" i="1"/>
  <c r="H69" i="1"/>
  <c r="I69" i="1" s="1"/>
  <c r="J69" i="1" s="1"/>
  <c r="K69" i="1"/>
  <c r="K11" i="1" l="1"/>
  <c r="H11" i="1"/>
  <c r="I11" i="1" s="1"/>
  <c r="J11" i="1" s="1"/>
  <c r="K10" i="1"/>
  <c r="H10" i="1"/>
  <c r="I10" i="1" s="1"/>
  <c r="J10" i="1" s="1"/>
  <c r="K4" i="1" l="1"/>
  <c r="K5" i="1"/>
  <c r="K6" i="1"/>
  <c r="K7" i="1"/>
  <c r="K8" i="1"/>
  <c r="K9" i="1"/>
  <c r="H4" i="1"/>
  <c r="I4" i="1" s="1"/>
  <c r="J4" i="1" s="1"/>
  <c r="H5" i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3" i="1" l="1"/>
  <c r="H75" i="1" l="1"/>
  <c r="I75" i="1" s="1"/>
  <c r="J75" i="1" s="1"/>
  <c r="K3" i="1"/>
  <c r="K75" i="1" s="1"/>
  <c r="I3" i="1"/>
  <c r="J3" i="1" l="1"/>
</calcChain>
</file>

<file path=xl/sharedStrings.xml><?xml version="1.0" encoding="utf-8"?>
<sst xmlns="http://schemas.openxmlformats.org/spreadsheetml/2006/main" count="231" uniqueCount="104">
  <si>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</si>
  <si>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</si>
  <si>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</si>
  <si>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</si>
  <si>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</si>
  <si>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</si>
  <si>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</si>
  <si>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</si>
  <si>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</si>
  <si>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</si>
  <si>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</si>
  <si>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</si>
  <si>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</si>
  <si>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</si>
  <si>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</si>
  <si>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</si>
  <si>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</si>
  <si>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</si>
  <si>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</si>
  <si>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</si>
  <si>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</si>
  <si>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6</t>
  </si>
  <si>
    <t>7</t>
  </si>
  <si>
    <t>8</t>
  </si>
  <si>
    <t>9</t>
  </si>
  <si>
    <t>Детский игровой комплекс</t>
  </si>
  <si>
    <t>шт.</t>
  </si>
  <si>
    <t>Канатная конструкция</t>
  </si>
  <si>
    <t>Информационный стенд</t>
  </si>
  <si>
    <t>Интерактивная панель</t>
  </si>
  <si>
    <t>Песочница</t>
  </si>
  <si>
    <t>Инклюзивный игровой комплекс</t>
  </si>
  <si>
    <t>Гамак</t>
  </si>
  <si>
    <t>Пространственная сеть</t>
  </si>
  <si>
    <t>Качалка</t>
  </si>
  <si>
    <t>Качели</t>
  </si>
  <si>
    <t>Спортивный комплекс</t>
  </si>
  <si>
    <t>Карусель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</si>
  <si>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</si>
  <si>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</si>
  <si>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</si>
  <si>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</si>
  <si>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</si>
  <si>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</si>
  <si>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</si>
  <si>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</si>
  <si>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</si>
  <si>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</si>
  <si>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</si>
  <si>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</si>
  <si>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</si>
  <si>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</si>
  <si>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</si>
  <si>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</si>
  <si>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</si>
  <si>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</si>
  <si>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</si>
  <si>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</si>
  <si>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</si>
  <si>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</si>
  <si>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</si>
  <si>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</si>
  <si>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</si>
  <si>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</si>
  <si>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</si>
  <si>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</si>
  <si>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</si>
  <si>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</si>
  <si>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</si>
  <si>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</si>
  <si>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</si>
  <si>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</si>
  <si>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</si>
  <si>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</si>
  <si>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</si>
  <si>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</si>
  <si>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</si>
  <si>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</si>
  <si>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</si>
  <si>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</si>
  <si>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</si>
  <si>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</si>
  <si>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</si>
  <si>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</si>
  <si>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</si>
  <si>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</si>
  <si>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</si>
  <si>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</si>
  <si>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</si>
  <si>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</si>
  <si>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</si>
  <si>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</si>
  <si>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</si>
  <si>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</si>
  <si>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</si>
  <si>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</si>
  <si>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</si>
  <si>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</si>
  <si>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</si>
  <si>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</si>
  <si>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Монорельс</t>
  </si>
  <si>
    <t>Качалка-гнездо</t>
  </si>
  <si>
    <t>72</t>
  </si>
  <si>
    <t>поставка оборудования 
для детских игровых площадок (10.03.2023)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</si>
</sst>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27" xfId="0" applyNumberFormat="1" applyFont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Fill="1" applyBorder="1" applyAlignment="1">
      <alignment horizontal="center" vertical="center" wrapText="1"/>
    </xf>
    <xf numFmtId="4" fontId="5" fillId="0" borderId="25" xfId="0" applyNumberFormat="1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4" fontId="5" fillId="0" borderId="24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23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selection activeCell="I4" sqref="I4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3.7109375" style="17" bestFit="1" customWidth="1"/>
    <col min="14" max="14" width="11.7109375" style="3" bestFit="1" customWidth="1"/>
  </cols>
  <sheetData>
    <row r="1" spans="1:13" ht="106.5" customHeight="1" thickBot="1" x14ac:dyDescent="0.3">
      <c r="A1" s="11"/>
      <c r="B1" s="12"/>
      <c r="C1" s="12"/>
      <c r="D1" s="12"/>
      <c r="E1" s="13"/>
      <c r="F1" s="13"/>
      <c r="G1" s="57" t="s">
        <v>103</v>
      </c>
      <c r="H1" s="57"/>
      <c r="I1" s="57"/>
      <c r="J1" s="57"/>
      <c r="K1" s="57"/>
    </row>
    <row r="2" spans="1:13" ht="60.75" thickBot="1" x14ac:dyDescent="0.3">
      <c r="A2" s="18" t="s">
        <v>4</v>
      </c>
      <c r="B2" s="18" t="s">
        <v>0</v>
      </c>
      <c r="C2" s="19" t="s">
        <v>1</v>
      </c>
      <c r="D2" s="20" t="s">
        <v>2</v>
      </c>
      <c r="E2" s="14" t="s">
        <v>6</v>
      </c>
      <c r="F2" s="9" t="s">
        <v>7</v>
      </c>
      <c r="G2" s="15" t="s">
        <v>8</v>
      </c>
      <c r="H2" s="8" t="s">
        <v>3</v>
      </c>
      <c r="I2" s="9" t="s">
        <v>14</v>
      </c>
      <c r="J2" s="10" t="s">
        <v>5</v>
      </c>
      <c r="K2" s="16" t="s">
        <v>9</v>
      </c>
    </row>
    <row r="3" spans="1:13" x14ac:dyDescent="0.25">
      <c r="A3" s="21" t="s">
        <v>11</v>
      </c>
      <c r="B3" s="48" t="s">
        <v>25</v>
      </c>
      <c r="C3" s="22" t="s">
        <v>26</v>
      </c>
      <c r="D3" s="23">
        <v>2</v>
      </c>
      <c r="E3" s="24">
        <v>5027564.22</v>
      </c>
      <c r="F3" s="25">
        <v>5206615.25</v>
      </c>
      <c r="G3" s="26">
        <v>5129131.18</v>
      </c>
      <c r="H3" s="27">
        <f>AVERAGE(E3:G3)</f>
        <v>5121103.55</v>
      </c>
      <c r="I3" s="28">
        <f t="shared" ref="I3" si="0">SQRT(((SUM((POWER(E3-H3,2)),(POWER(F3-H3,2)),(POWER(G3-H3,2)))/(COLUMNS(E3:G3)-1))))</f>
        <v>89795.044231727632</v>
      </c>
      <c r="J3" s="29">
        <f>I3/H3*100</f>
        <v>1.7534315280878794</v>
      </c>
      <c r="K3" s="30">
        <f>AVERAGE(E3:G3)</f>
        <v>5121103.55</v>
      </c>
      <c r="M3" s="3"/>
    </row>
    <row r="4" spans="1:13" x14ac:dyDescent="0.25">
      <c r="A4" s="31" t="s">
        <v>15</v>
      </c>
      <c r="B4" s="49" t="s">
        <v>25</v>
      </c>
      <c r="C4" s="32" t="s">
        <v>26</v>
      </c>
      <c r="D4" s="33">
        <v>2</v>
      </c>
      <c r="E4" s="24">
        <v>4326038.18</v>
      </c>
      <c r="F4" s="25">
        <v>4480105.1500000004</v>
      </c>
      <c r="G4" s="26">
        <v>4413432.9000000004</v>
      </c>
      <c r="H4" s="27">
        <f t="shared" ref="H4:H8" si="1">AVERAGE(E4:G4)</f>
        <v>4406525.41</v>
      </c>
      <c r="I4" s="28">
        <f t="shared" ref="I4:I7" si="2">SQRT(((SUM((POWER(E4-H4,2)),(POWER(F4-H4,2)),(POWER(G4-H4,2)))/(COLUMNS(E4:G4)-1))))</f>
        <v>77265.405420669049</v>
      </c>
      <c r="J4" s="29">
        <f t="shared" ref="J4:J7" si="3">I4/H4*100</f>
        <v>1.7534315187500311</v>
      </c>
      <c r="K4" s="30">
        <f t="shared" ref="K4:K9" si="4">AVERAGE(E4:G4)</f>
        <v>4406525.41</v>
      </c>
      <c r="M4" s="3"/>
    </row>
    <row r="5" spans="1:13" x14ac:dyDescent="0.25">
      <c r="A5" s="31" t="s">
        <v>16</v>
      </c>
      <c r="B5" s="49" t="s">
        <v>25</v>
      </c>
      <c r="C5" s="32" t="s">
        <v>26</v>
      </c>
      <c r="D5" s="33">
        <v>1</v>
      </c>
      <c r="E5" s="24">
        <v>2572237.4900000002</v>
      </c>
      <c r="F5" s="25">
        <v>2663844.83</v>
      </c>
      <c r="G5" s="26">
        <v>2624201.89</v>
      </c>
      <c r="H5" s="27">
        <f t="shared" si="1"/>
        <v>2620094.7366666668</v>
      </c>
      <c r="I5" s="28">
        <f t="shared" si="2"/>
        <v>45941.568506598967</v>
      </c>
      <c r="J5" s="29">
        <f t="shared" si="3"/>
        <v>1.753431578777441</v>
      </c>
      <c r="K5" s="30">
        <f t="shared" si="4"/>
        <v>2620094.7366666668</v>
      </c>
      <c r="M5" s="3"/>
    </row>
    <row r="6" spans="1:13" x14ac:dyDescent="0.25">
      <c r="A6" s="31" t="s">
        <v>19</v>
      </c>
      <c r="B6" s="49" t="s">
        <v>25</v>
      </c>
      <c r="C6" s="32" t="s">
        <v>26</v>
      </c>
      <c r="D6" s="33">
        <v>1</v>
      </c>
      <c r="E6" s="24">
        <v>1421546.49</v>
      </c>
      <c r="F6" s="25">
        <v>1472173.27</v>
      </c>
      <c r="G6" s="26">
        <v>1450264.61</v>
      </c>
      <c r="H6" s="27">
        <f t="shared" si="1"/>
        <v>1447994.79</v>
      </c>
      <c r="I6" s="28">
        <f t="shared" si="2"/>
        <v>25389.599749038993</v>
      </c>
      <c r="J6" s="29">
        <f t="shared" si="3"/>
        <v>1.7534317059966074</v>
      </c>
      <c r="K6" s="30">
        <f t="shared" si="4"/>
        <v>1447994.79</v>
      </c>
      <c r="M6" s="3"/>
    </row>
    <row r="7" spans="1:13" x14ac:dyDescent="0.25">
      <c r="A7" s="31" t="s">
        <v>20</v>
      </c>
      <c r="B7" s="49" t="s">
        <v>25</v>
      </c>
      <c r="C7" s="32" t="s">
        <v>26</v>
      </c>
      <c r="D7" s="33">
        <v>1</v>
      </c>
      <c r="E7" s="24">
        <v>2728123.95</v>
      </c>
      <c r="F7" s="25">
        <v>2825283.01</v>
      </c>
      <c r="G7" s="26">
        <v>2783237.57</v>
      </c>
      <c r="H7" s="27">
        <f t="shared" si="1"/>
        <v>2778881.51</v>
      </c>
      <c r="I7" s="28">
        <f t="shared" si="2"/>
        <v>48725.785566408056</v>
      </c>
      <c r="J7" s="29">
        <f t="shared" si="3"/>
        <v>1.753431565580069</v>
      </c>
      <c r="K7" s="30">
        <f t="shared" si="4"/>
        <v>2778881.51</v>
      </c>
      <c r="M7" s="3"/>
    </row>
    <row r="8" spans="1:13" x14ac:dyDescent="0.25">
      <c r="A8" s="31" t="s">
        <v>21</v>
      </c>
      <c r="B8" s="49" t="s">
        <v>25</v>
      </c>
      <c r="C8" s="32" t="s">
        <v>26</v>
      </c>
      <c r="D8" s="33">
        <v>2</v>
      </c>
      <c r="E8" s="24">
        <v>6079824.4699999997</v>
      </c>
      <c r="F8" s="34">
        <v>6296350.5499999998</v>
      </c>
      <c r="G8" s="35">
        <v>6202649.21</v>
      </c>
      <c r="H8" s="27">
        <f t="shared" si="1"/>
        <v>6192941.4100000001</v>
      </c>
      <c r="I8" s="28">
        <f t="shared" ref="I8" si="5">SQRT(((SUM((POWER(E8-H8,2)),(POWER(F8-H8,2)),(POWER(G8-H8,2)))/(COLUMNS(E8:G8)-1))))</f>
        <v>108588.98132716601</v>
      </c>
      <c r="J8" s="29">
        <f t="shared" ref="J8" si="6">I8/H8*100</f>
        <v>1.7534314332737406</v>
      </c>
      <c r="K8" s="30">
        <f t="shared" si="4"/>
        <v>6192941.4100000001</v>
      </c>
      <c r="M8" s="3"/>
    </row>
    <row r="9" spans="1:13" x14ac:dyDescent="0.25">
      <c r="A9" s="31" t="s">
        <v>22</v>
      </c>
      <c r="B9" s="49" t="s">
        <v>25</v>
      </c>
      <c r="C9" s="32" t="s">
        <v>26</v>
      </c>
      <c r="D9" s="33">
        <v>1</v>
      </c>
      <c r="E9" s="36">
        <v>1256883.8500000001</v>
      </c>
      <c r="F9" s="37">
        <v>1301646.3500000001</v>
      </c>
      <c r="G9" s="35">
        <v>1282275.45</v>
      </c>
      <c r="H9" s="27">
        <f t="shared" ref="H9" si="7">AVERAGE(E9:G9)</f>
        <v>1280268.55</v>
      </c>
      <c r="I9" s="28">
        <f t="shared" ref="I9" si="8">SQRT(((SUM((POWER(E9-H9,2)),(POWER(F9-H9,2)),(POWER(G9-H9,2)))/(COLUMNS(E9:G9)-1))))</f>
        <v>22448.632191516695</v>
      </c>
      <c r="J9" s="29">
        <f t="shared" ref="J9" si="9">I9/H9*100</f>
        <v>1.7534315118118533</v>
      </c>
      <c r="K9" s="30">
        <f t="shared" si="4"/>
        <v>1280268.55</v>
      </c>
      <c r="M9" s="3"/>
    </row>
    <row r="10" spans="1:13" x14ac:dyDescent="0.25">
      <c r="A10" s="31" t="s">
        <v>23</v>
      </c>
      <c r="B10" s="49" t="s">
        <v>27</v>
      </c>
      <c r="C10" s="32" t="s">
        <v>26</v>
      </c>
      <c r="D10" s="33">
        <v>1</v>
      </c>
      <c r="E10" s="36">
        <v>1484690.06</v>
      </c>
      <c r="F10" s="37">
        <v>1537565.62</v>
      </c>
      <c r="G10" s="38">
        <v>1514683.8</v>
      </c>
      <c r="H10" s="27">
        <f t="shared" ref="H10" si="10">AVERAGE(E10:G10)</f>
        <v>1512313.1600000001</v>
      </c>
      <c r="I10" s="28">
        <f t="shared" ref="I10" si="11">SQRT(((SUM((POWER(E10-H10,2)),(POWER(F10-H10,2)),(POWER(G10-H10,2)))/(COLUMNS(E10:G10)-1))))</f>
        <v>26517.37471612907</v>
      </c>
      <c r="J10" s="29">
        <f t="shared" ref="J10" si="12">I10/H10*100</f>
        <v>1.7534314596673262</v>
      </c>
      <c r="K10" s="30">
        <f t="shared" ref="K10:K11" si="13">AVERAGE(E10:G10)</f>
        <v>1512313.1600000001</v>
      </c>
      <c r="M10" s="3"/>
    </row>
    <row r="11" spans="1:13" x14ac:dyDescent="0.25">
      <c r="A11" s="31" t="s">
        <v>24</v>
      </c>
      <c r="B11" s="49" t="s">
        <v>28</v>
      </c>
      <c r="C11" s="32" t="s">
        <v>26</v>
      </c>
      <c r="D11" s="33">
        <v>37</v>
      </c>
      <c r="E11" s="39">
        <v>1421244</v>
      </c>
      <c r="F11" s="37">
        <v>1471860</v>
      </c>
      <c r="G11" s="38">
        <v>1449956</v>
      </c>
      <c r="H11" s="27">
        <f t="shared" ref="H11" si="14">AVERAGE(E11:G11)</f>
        <v>1447686.6666666667</v>
      </c>
      <c r="I11" s="28">
        <f t="shared" ref="I11" si="15">SQRT(((SUM((POWER(E11-H11,2)),(POWER(F11-H11,2)),(POWER(G11-H11,2)))/(COLUMNS(E11:G11)-1))))</f>
        <v>25384.193296879326</v>
      </c>
      <c r="J11" s="29">
        <f t="shared" ref="J11" si="16">I11/H11*100</f>
        <v>1.7534314490391101</v>
      </c>
      <c r="K11" s="30">
        <f t="shared" si="13"/>
        <v>1447686.6666666667</v>
      </c>
      <c r="M11" s="3"/>
    </row>
    <row r="12" spans="1:13" x14ac:dyDescent="0.25">
      <c r="A12" s="31" t="s">
        <v>38</v>
      </c>
      <c r="B12" s="49" t="s">
        <v>27</v>
      </c>
      <c r="C12" s="32" t="s">
        <v>26</v>
      </c>
      <c r="D12" s="33">
        <v>1</v>
      </c>
      <c r="E12" s="39">
        <v>1418407.27</v>
      </c>
      <c r="F12" s="37">
        <v>1468922.25</v>
      </c>
      <c r="G12" s="38">
        <v>1447061.97</v>
      </c>
      <c r="H12" s="27">
        <f t="shared" ref="H12:H69" si="17">AVERAGE(E12:G12)</f>
        <v>1444797.1633333333</v>
      </c>
      <c r="I12" s="28">
        <f t="shared" ref="I12:I69" si="18">SQRT(((SUM((POWER(E12-H12,2)),(POWER(F12-H12,2)),(POWER(G12-H12,2)))/(COLUMNS(E12:G12)-1))))</f>
        <v>25333.531396710816</v>
      </c>
      <c r="J12" s="29">
        <f t="shared" ref="J12:J69" si="19">I12/H12*100</f>
        <v>1.7534316954404237</v>
      </c>
      <c r="K12" s="30">
        <f t="shared" ref="K12:K69" si="20">AVERAGE(E12:G12)</f>
        <v>1444797.1633333333</v>
      </c>
      <c r="M12" s="3"/>
    </row>
    <row r="13" spans="1:13" x14ac:dyDescent="0.25">
      <c r="A13" s="31" t="s">
        <v>39</v>
      </c>
      <c r="B13" s="49" t="s">
        <v>100</v>
      </c>
      <c r="C13" s="32" t="s">
        <v>26</v>
      </c>
      <c r="D13" s="33">
        <v>1</v>
      </c>
      <c r="E13" s="39">
        <v>1846215.16</v>
      </c>
      <c r="F13" s="37">
        <v>1911966.03</v>
      </c>
      <c r="G13" s="38">
        <v>1883512.44</v>
      </c>
      <c r="H13" s="27">
        <f t="shared" si="17"/>
        <v>1880564.5433333332</v>
      </c>
      <c r="I13" s="28">
        <f t="shared" si="18"/>
        <v>32974.411253383085</v>
      </c>
      <c r="J13" s="29">
        <f t="shared" si="19"/>
        <v>1.7534315091858197</v>
      </c>
      <c r="K13" s="30">
        <f t="shared" si="20"/>
        <v>1880564.5433333332</v>
      </c>
      <c r="M13" s="3"/>
    </row>
    <row r="14" spans="1:13" x14ac:dyDescent="0.25">
      <c r="A14" s="31" t="s">
        <v>40</v>
      </c>
      <c r="B14" s="49" t="s">
        <v>29</v>
      </c>
      <c r="C14" s="32" t="s">
        <v>26</v>
      </c>
      <c r="D14" s="33">
        <v>3</v>
      </c>
      <c r="E14" s="39">
        <v>1498068</v>
      </c>
      <c r="F14" s="37">
        <v>1551420</v>
      </c>
      <c r="G14" s="38">
        <v>1528332</v>
      </c>
      <c r="H14" s="27">
        <f t="shared" si="17"/>
        <v>1525940</v>
      </c>
      <c r="I14" s="28">
        <f t="shared" si="18"/>
        <v>26756.311853467399</v>
      </c>
      <c r="J14" s="29">
        <f t="shared" si="19"/>
        <v>1.7534314490391101</v>
      </c>
      <c r="K14" s="30">
        <f t="shared" si="20"/>
        <v>1525940</v>
      </c>
      <c r="M14" s="3"/>
    </row>
    <row r="15" spans="1:13" x14ac:dyDescent="0.25">
      <c r="A15" s="31" t="s">
        <v>41</v>
      </c>
      <c r="B15" s="49" t="s">
        <v>30</v>
      </c>
      <c r="C15" s="32" t="s">
        <v>26</v>
      </c>
      <c r="D15" s="33">
        <v>14</v>
      </c>
      <c r="E15" s="39">
        <v>6990984</v>
      </c>
      <c r="F15" s="37">
        <v>7239960</v>
      </c>
      <c r="G15" s="38">
        <v>7132216</v>
      </c>
      <c r="H15" s="27">
        <f t="shared" si="17"/>
        <v>7121053.333333333</v>
      </c>
      <c r="I15" s="28">
        <f t="shared" si="18"/>
        <v>124862.78864951452</v>
      </c>
      <c r="J15" s="29">
        <f t="shared" si="19"/>
        <v>1.7534314490391101</v>
      </c>
      <c r="K15" s="30">
        <f t="shared" si="20"/>
        <v>7121053.333333333</v>
      </c>
      <c r="M15" s="3"/>
    </row>
    <row r="16" spans="1:13" x14ac:dyDescent="0.25">
      <c r="A16" s="31" t="s">
        <v>42</v>
      </c>
      <c r="B16" s="49" t="s">
        <v>25</v>
      </c>
      <c r="C16" s="32" t="s">
        <v>26</v>
      </c>
      <c r="D16" s="33">
        <v>2</v>
      </c>
      <c r="E16" s="39">
        <v>1882188</v>
      </c>
      <c r="F16" s="37">
        <v>1949220</v>
      </c>
      <c r="G16" s="38">
        <v>1920212</v>
      </c>
      <c r="H16" s="27">
        <f t="shared" si="17"/>
        <v>1917206.6666666667</v>
      </c>
      <c r="I16" s="28">
        <f t="shared" si="18"/>
        <v>33616.904636407759</v>
      </c>
      <c r="J16" s="29">
        <f t="shared" si="19"/>
        <v>1.7534314490391101</v>
      </c>
      <c r="K16" s="30">
        <f t="shared" si="20"/>
        <v>1917206.6666666667</v>
      </c>
      <c r="M16" s="3"/>
    </row>
    <row r="17" spans="1:13" x14ac:dyDescent="0.25">
      <c r="A17" s="31" t="s">
        <v>43</v>
      </c>
      <c r="B17" s="49" t="s">
        <v>31</v>
      </c>
      <c r="C17" s="32" t="s">
        <v>26</v>
      </c>
      <c r="D17" s="33">
        <v>1</v>
      </c>
      <c r="E17" s="39">
        <v>3097808.72</v>
      </c>
      <c r="F17" s="37">
        <v>3208133.68</v>
      </c>
      <c r="G17" s="38">
        <v>3160390.72</v>
      </c>
      <c r="H17" s="27">
        <f t="shared" si="17"/>
        <v>3155444.3733333335</v>
      </c>
      <c r="I17" s="28">
        <f t="shared" si="18"/>
        <v>55328.554641889314</v>
      </c>
      <c r="J17" s="29">
        <f t="shared" si="19"/>
        <v>1.7534314694142932</v>
      </c>
      <c r="K17" s="30">
        <f t="shared" si="20"/>
        <v>3155444.3733333335</v>
      </c>
      <c r="M17" s="3"/>
    </row>
    <row r="18" spans="1:13" x14ac:dyDescent="0.25">
      <c r="A18" s="31" t="s">
        <v>44</v>
      </c>
      <c r="B18" s="49" t="s">
        <v>25</v>
      </c>
      <c r="C18" s="32" t="s">
        <v>26</v>
      </c>
      <c r="D18" s="33">
        <v>3</v>
      </c>
      <c r="E18" s="39">
        <v>3629934</v>
      </c>
      <c r="F18" s="37">
        <v>3759210</v>
      </c>
      <c r="G18" s="38">
        <v>3703266</v>
      </c>
      <c r="H18" s="27">
        <f t="shared" si="17"/>
        <v>3697470</v>
      </c>
      <c r="I18" s="28">
        <f t="shared" si="18"/>
        <v>64832.601798786389</v>
      </c>
      <c r="J18" s="29">
        <f t="shared" si="19"/>
        <v>1.7534314490391101</v>
      </c>
      <c r="K18" s="30">
        <f t="shared" si="20"/>
        <v>3697470</v>
      </c>
      <c r="M18" s="3"/>
    </row>
    <row r="19" spans="1:13" x14ac:dyDescent="0.25">
      <c r="A19" s="31" t="s">
        <v>45</v>
      </c>
      <c r="B19" s="49" t="s">
        <v>30</v>
      </c>
      <c r="C19" s="32" t="s">
        <v>26</v>
      </c>
      <c r="D19" s="33">
        <v>1</v>
      </c>
      <c r="E19" s="39">
        <v>3583054.07</v>
      </c>
      <c r="F19" s="37">
        <v>3710660.5</v>
      </c>
      <c r="G19" s="38">
        <v>3655439.01</v>
      </c>
      <c r="H19" s="27">
        <f t="shared" si="17"/>
        <v>3649717.86</v>
      </c>
      <c r="I19" s="28">
        <f t="shared" si="18"/>
        <v>63995.303830266406</v>
      </c>
      <c r="J19" s="29">
        <f t="shared" si="19"/>
        <v>1.7534315332053203</v>
      </c>
      <c r="K19" s="30">
        <f t="shared" si="20"/>
        <v>3649717.86</v>
      </c>
      <c r="M19" s="3"/>
    </row>
    <row r="20" spans="1:13" x14ac:dyDescent="0.25">
      <c r="A20" s="31" t="s">
        <v>46</v>
      </c>
      <c r="B20" s="49" t="s">
        <v>30</v>
      </c>
      <c r="C20" s="32" t="s">
        <v>26</v>
      </c>
      <c r="D20" s="33">
        <v>2</v>
      </c>
      <c r="E20" s="39">
        <v>293851.8</v>
      </c>
      <c r="F20" s="37">
        <v>304317</v>
      </c>
      <c r="G20" s="38">
        <v>299788.2</v>
      </c>
      <c r="H20" s="27">
        <f t="shared" si="17"/>
        <v>299319</v>
      </c>
      <c r="I20" s="28">
        <f t="shared" si="18"/>
        <v>5248.3534789493806</v>
      </c>
      <c r="J20" s="29">
        <f t="shared" si="19"/>
        <v>1.7534314490391123</v>
      </c>
      <c r="K20" s="30">
        <f t="shared" si="20"/>
        <v>299319</v>
      </c>
      <c r="M20" s="3"/>
    </row>
    <row r="21" spans="1:13" x14ac:dyDescent="0.25">
      <c r="A21" s="31" t="s">
        <v>47</v>
      </c>
      <c r="B21" s="49" t="s">
        <v>30</v>
      </c>
      <c r="C21" s="32" t="s">
        <v>26</v>
      </c>
      <c r="D21" s="33">
        <v>2</v>
      </c>
      <c r="E21" s="39">
        <v>343787.4</v>
      </c>
      <c r="F21" s="37">
        <v>356031</v>
      </c>
      <c r="G21" s="38">
        <v>350732.6</v>
      </c>
      <c r="H21" s="27">
        <f t="shared" si="17"/>
        <v>350183.66666666669</v>
      </c>
      <c r="I21" s="28">
        <f t="shared" si="18"/>
        <v>6140.230540731608</v>
      </c>
      <c r="J21" s="29">
        <f t="shared" si="19"/>
        <v>1.7534314490391063</v>
      </c>
      <c r="K21" s="30">
        <f t="shared" si="20"/>
        <v>350183.66666666669</v>
      </c>
      <c r="M21" s="3"/>
    </row>
    <row r="22" spans="1:13" x14ac:dyDescent="0.25">
      <c r="A22" s="31" t="s">
        <v>48</v>
      </c>
      <c r="B22" s="49" t="s">
        <v>27</v>
      </c>
      <c r="C22" s="32" t="s">
        <v>26</v>
      </c>
      <c r="D22" s="33">
        <v>4</v>
      </c>
      <c r="E22" s="39">
        <v>7625934.3600000003</v>
      </c>
      <c r="F22" s="37">
        <v>7897523.4000000004</v>
      </c>
      <c r="G22" s="38">
        <v>7779993.6399999997</v>
      </c>
      <c r="H22" s="27">
        <f t="shared" si="17"/>
        <v>7767817.1333333338</v>
      </c>
      <c r="I22" s="28">
        <f t="shared" si="18"/>
        <v>136203.34851971493</v>
      </c>
      <c r="J22" s="29">
        <f t="shared" si="19"/>
        <v>1.7534314490391099</v>
      </c>
      <c r="K22" s="30">
        <f t="shared" si="20"/>
        <v>7767817.1333333338</v>
      </c>
      <c r="M22" s="3"/>
    </row>
    <row r="23" spans="1:13" x14ac:dyDescent="0.25">
      <c r="A23" s="31" t="s">
        <v>49</v>
      </c>
      <c r="B23" s="49" t="s">
        <v>25</v>
      </c>
      <c r="C23" s="32" t="s">
        <v>26</v>
      </c>
      <c r="D23" s="33">
        <v>1</v>
      </c>
      <c r="E23" s="39">
        <v>1172122.97</v>
      </c>
      <c r="F23" s="37">
        <v>1213866.81</v>
      </c>
      <c r="G23" s="38">
        <v>1195802.23</v>
      </c>
      <c r="H23" s="27">
        <f t="shared" si="17"/>
        <v>1193930.6700000002</v>
      </c>
      <c r="I23" s="28">
        <f t="shared" si="18"/>
        <v>20934.758109698847</v>
      </c>
      <c r="J23" s="29">
        <f t="shared" si="19"/>
        <v>1.7534316385137207</v>
      </c>
      <c r="K23" s="30">
        <f t="shared" si="20"/>
        <v>1193930.6700000002</v>
      </c>
      <c r="M23" s="3"/>
    </row>
    <row r="24" spans="1:13" x14ac:dyDescent="0.25">
      <c r="A24" s="31" t="s">
        <v>50</v>
      </c>
      <c r="B24" s="49" t="s">
        <v>25</v>
      </c>
      <c r="C24" s="32" t="s">
        <v>26</v>
      </c>
      <c r="D24" s="33">
        <v>2</v>
      </c>
      <c r="E24" s="39">
        <v>5073658.62</v>
      </c>
      <c r="F24" s="37">
        <v>5254351.25</v>
      </c>
      <c r="G24" s="38">
        <v>5176156.78</v>
      </c>
      <c r="H24" s="27">
        <f t="shared" si="17"/>
        <v>5168055.5500000007</v>
      </c>
      <c r="I24" s="28">
        <f t="shared" si="18"/>
        <v>90618.315365680304</v>
      </c>
      <c r="J24" s="29">
        <f t="shared" si="19"/>
        <v>1.7534315273697143</v>
      </c>
      <c r="K24" s="30">
        <f t="shared" si="20"/>
        <v>5168055.5500000007</v>
      </c>
      <c r="M24" s="3"/>
    </row>
    <row r="25" spans="1:13" x14ac:dyDescent="0.25">
      <c r="A25" s="31" t="s">
        <v>51</v>
      </c>
      <c r="B25" s="49" t="s">
        <v>27</v>
      </c>
      <c r="C25" s="32" t="s">
        <v>26</v>
      </c>
      <c r="D25" s="33">
        <v>1</v>
      </c>
      <c r="E25" s="39">
        <v>1893519.54</v>
      </c>
      <c r="F25" s="37">
        <v>1960955.1</v>
      </c>
      <c r="G25" s="38">
        <v>1931772.46</v>
      </c>
      <c r="H25" s="27">
        <f t="shared" si="17"/>
        <v>1928749.0333333332</v>
      </c>
      <c r="I25" s="28">
        <f t="shared" si="18"/>
        <v>33819.292123504521</v>
      </c>
      <c r="J25" s="29">
        <f t="shared" si="19"/>
        <v>1.7534314490391116</v>
      </c>
      <c r="K25" s="30">
        <f t="shared" si="20"/>
        <v>1928749.0333333332</v>
      </c>
      <c r="M25" s="3"/>
    </row>
    <row r="26" spans="1:13" x14ac:dyDescent="0.25">
      <c r="A26" s="31" t="s">
        <v>52</v>
      </c>
      <c r="B26" s="49" t="s">
        <v>25</v>
      </c>
      <c r="C26" s="32" t="s">
        <v>26</v>
      </c>
      <c r="D26" s="33">
        <v>1</v>
      </c>
      <c r="E26" s="39">
        <v>2058485.64</v>
      </c>
      <c r="F26" s="37">
        <v>2131796.2799999998</v>
      </c>
      <c r="G26" s="38">
        <v>2100071.2000000002</v>
      </c>
      <c r="H26" s="27">
        <f t="shared" si="17"/>
        <v>2096784.3733333333</v>
      </c>
      <c r="I26" s="28">
        <f t="shared" si="18"/>
        <v>36765.675656173255</v>
      </c>
      <c r="J26" s="29">
        <f t="shared" si="19"/>
        <v>1.7534314030452993</v>
      </c>
      <c r="K26" s="30">
        <f t="shared" si="20"/>
        <v>2096784.3733333333</v>
      </c>
      <c r="M26" s="3"/>
    </row>
    <row r="27" spans="1:13" x14ac:dyDescent="0.25">
      <c r="A27" s="31" t="s">
        <v>53</v>
      </c>
      <c r="B27" s="49" t="s">
        <v>25</v>
      </c>
      <c r="C27" s="32" t="s">
        <v>26</v>
      </c>
      <c r="D27" s="33">
        <v>1</v>
      </c>
      <c r="E27" s="39">
        <v>3397984.1</v>
      </c>
      <c r="F27" s="37">
        <v>3518999.46</v>
      </c>
      <c r="G27" s="38">
        <v>3466630.24</v>
      </c>
      <c r="H27" s="27">
        <f t="shared" si="17"/>
        <v>3461204.6</v>
      </c>
      <c r="I27" s="28">
        <f t="shared" si="18"/>
        <v>60689.846894184804</v>
      </c>
      <c r="J27" s="29">
        <f t="shared" si="19"/>
        <v>1.7534313601162093</v>
      </c>
      <c r="K27" s="30">
        <f t="shared" si="20"/>
        <v>3461204.6</v>
      </c>
      <c r="M27" s="3"/>
    </row>
    <row r="28" spans="1:13" x14ac:dyDescent="0.25">
      <c r="A28" s="31" t="s">
        <v>54</v>
      </c>
      <c r="B28" s="49" t="s">
        <v>27</v>
      </c>
      <c r="C28" s="32" t="s">
        <v>26</v>
      </c>
      <c r="D28" s="33">
        <v>3</v>
      </c>
      <c r="E28" s="39">
        <v>1592103.46</v>
      </c>
      <c r="F28" s="37">
        <v>1648804.42</v>
      </c>
      <c r="G28" s="38">
        <v>1624267.16</v>
      </c>
      <c r="H28" s="27">
        <f t="shared" si="17"/>
        <v>1621725.0133333334</v>
      </c>
      <c r="I28" s="28">
        <f t="shared" si="18"/>
        <v>28435.833001453153</v>
      </c>
      <c r="J28" s="29">
        <f t="shared" si="19"/>
        <v>1.7534312394309959</v>
      </c>
      <c r="K28" s="30">
        <f t="shared" si="20"/>
        <v>1621725.0133333334</v>
      </c>
      <c r="M28" s="3"/>
    </row>
    <row r="29" spans="1:13" x14ac:dyDescent="0.25">
      <c r="A29" s="31" t="s">
        <v>55</v>
      </c>
      <c r="B29" s="49" t="s">
        <v>32</v>
      </c>
      <c r="C29" s="32" t="s">
        <v>26</v>
      </c>
      <c r="D29" s="33">
        <v>7</v>
      </c>
      <c r="E29" s="39">
        <v>1760975.09</v>
      </c>
      <c r="F29" s="37">
        <v>1823690.23</v>
      </c>
      <c r="G29" s="38">
        <v>1796550.35</v>
      </c>
      <c r="H29" s="27">
        <f t="shared" si="17"/>
        <v>1793738.5566666666</v>
      </c>
      <c r="I29" s="28">
        <f t="shared" si="18"/>
        <v>31451.976609061159</v>
      </c>
      <c r="J29" s="29">
        <f t="shared" si="19"/>
        <v>1.753431484881993</v>
      </c>
      <c r="K29" s="30">
        <f t="shared" si="20"/>
        <v>1793738.5566666666</v>
      </c>
      <c r="M29" s="3"/>
    </row>
    <row r="30" spans="1:13" x14ac:dyDescent="0.25">
      <c r="A30" s="31" t="s">
        <v>56</v>
      </c>
      <c r="B30" s="49" t="s">
        <v>27</v>
      </c>
      <c r="C30" s="32" t="s">
        <v>26</v>
      </c>
      <c r="D30" s="33">
        <v>1</v>
      </c>
      <c r="E30" s="39">
        <v>2321888.2400000002</v>
      </c>
      <c r="F30" s="37">
        <v>2404579.67</v>
      </c>
      <c r="G30" s="38">
        <v>2368795.08</v>
      </c>
      <c r="H30" s="27">
        <f t="shared" si="17"/>
        <v>2365087.6633333336</v>
      </c>
      <c r="I30" s="28">
        <f t="shared" si="18"/>
        <v>41470.192338792222</v>
      </c>
      <c r="J30" s="29">
        <f t="shared" si="19"/>
        <v>1.7534315104559168</v>
      </c>
      <c r="K30" s="30">
        <f t="shared" si="20"/>
        <v>2365087.6633333336</v>
      </c>
      <c r="M30" s="3"/>
    </row>
    <row r="31" spans="1:13" x14ac:dyDescent="0.25">
      <c r="A31" s="31" t="s">
        <v>57</v>
      </c>
      <c r="B31" s="49" t="s">
        <v>25</v>
      </c>
      <c r="C31" s="32" t="s">
        <v>26</v>
      </c>
      <c r="D31" s="33">
        <v>3</v>
      </c>
      <c r="E31" s="39">
        <v>6159652.29</v>
      </c>
      <c r="F31" s="37">
        <v>6379021.3499999996</v>
      </c>
      <c r="G31" s="38">
        <v>6284089.71</v>
      </c>
      <c r="H31" s="27">
        <f t="shared" si="17"/>
        <v>6274254.4500000002</v>
      </c>
      <c r="I31" s="28">
        <f t="shared" si="18"/>
        <v>110014.75071903566</v>
      </c>
      <c r="J31" s="29">
        <f t="shared" si="19"/>
        <v>1.753431449039107</v>
      </c>
      <c r="K31" s="30">
        <f t="shared" si="20"/>
        <v>6274254.4500000002</v>
      </c>
      <c r="M31" s="3"/>
    </row>
    <row r="32" spans="1:13" x14ac:dyDescent="0.25">
      <c r="A32" s="31" t="s">
        <v>58</v>
      </c>
      <c r="B32" s="49" t="s">
        <v>27</v>
      </c>
      <c r="C32" s="32" t="s">
        <v>26</v>
      </c>
      <c r="D32" s="33">
        <v>1</v>
      </c>
      <c r="E32" s="39">
        <v>551116.17000000004</v>
      </c>
      <c r="F32" s="37">
        <v>570743.55000000005</v>
      </c>
      <c r="G32" s="38">
        <v>562249.82999999996</v>
      </c>
      <c r="H32" s="27">
        <f t="shared" si="17"/>
        <v>561369.85000000009</v>
      </c>
      <c r="I32" s="28">
        <f t="shared" si="18"/>
        <v>9843.2354953236772</v>
      </c>
      <c r="J32" s="29">
        <f t="shared" si="19"/>
        <v>1.7534314490391094</v>
      </c>
      <c r="K32" s="30">
        <f t="shared" si="20"/>
        <v>561369.85000000009</v>
      </c>
      <c r="M32" s="3"/>
    </row>
    <row r="33" spans="1:13" x14ac:dyDescent="0.25">
      <c r="A33" s="31" t="s">
        <v>59</v>
      </c>
      <c r="B33" s="49" t="s">
        <v>27</v>
      </c>
      <c r="C33" s="32" t="s">
        <v>26</v>
      </c>
      <c r="D33" s="33">
        <v>1</v>
      </c>
      <c r="E33" s="39">
        <v>357781.85</v>
      </c>
      <c r="F33" s="37">
        <v>370523.85</v>
      </c>
      <c r="G33" s="38">
        <v>365009.77</v>
      </c>
      <c r="H33" s="27">
        <f t="shared" si="17"/>
        <v>364438.49</v>
      </c>
      <c r="I33" s="28">
        <f t="shared" si="18"/>
        <v>6390.180876062901</v>
      </c>
      <c r="J33" s="29">
        <f t="shared" si="19"/>
        <v>1.7534319374616278</v>
      </c>
      <c r="K33" s="30">
        <f t="shared" si="20"/>
        <v>364438.49</v>
      </c>
      <c r="M33" s="3"/>
    </row>
    <row r="34" spans="1:13" x14ac:dyDescent="0.25">
      <c r="A34" s="31" t="s">
        <v>60</v>
      </c>
      <c r="B34" s="49" t="s">
        <v>27</v>
      </c>
      <c r="C34" s="32" t="s">
        <v>26</v>
      </c>
      <c r="D34" s="33">
        <v>1</v>
      </c>
      <c r="E34" s="39">
        <v>2231950.39</v>
      </c>
      <c r="F34" s="37">
        <v>2311438.7799999998</v>
      </c>
      <c r="G34" s="38">
        <v>2277040.29</v>
      </c>
      <c r="H34" s="27">
        <f t="shared" si="17"/>
        <v>2273476.4866666668</v>
      </c>
      <c r="I34" s="28">
        <f t="shared" si="18"/>
        <v>39863.850251161391</v>
      </c>
      <c r="J34" s="29">
        <f t="shared" si="19"/>
        <v>1.753431385147471</v>
      </c>
      <c r="K34" s="30">
        <f t="shared" si="20"/>
        <v>2273476.4866666668</v>
      </c>
      <c r="M34" s="3"/>
    </row>
    <row r="35" spans="1:13" x14ac:dyDescent="0.25">
      <c r="A35" s="31" t="s">
        <v>61</v>
      </c>
      <c r="B35" s="49" t="s">
        <v>33</v>
      </c>
      <c r="C35" s="32" t="s">
        <v>26</v>
      </c>
      <c r="D35" s="33">
        <v>1</v>
      </c>
      <c r="E35" s="39">
        <v>2834151.64</v>
      </c>
      <c r="F35" s="37">
        <v>2935086.75</v>
      </c>
      <c r="G35" s="38">
        <v>2891407.22</v>
      </c>
      <c r="H35" s="27">
        <f t="shared" si="17"/>
        <v>2886881.8700000006</v>
      </c>
      <c r="I35" s="28">
        <f t="shared" si="18"/>
        <v>50619.494289699243</v>
      </c>
      <c r="J35" s="29">
        <f t="shared" si="19"/>
        <v>1.7534314381107405</v>
      </c>
      <c r="K35" s="30">
        <f t="shared" si="20"/>
        <v>2886881.8700000006</v>
      </c>
      <c r="M35" s="3"/>
    </row>
    <row r="36" spans="1:13" x14ac:dyDescent="0.25">
      <c r="A36" s="31" t="s">
        <v>62</v>
      </c>
      <c r="B36" s="49" t="s">
        <v>33</v>
      </c>
      <c r="C36" s="32" t="s">
        <v>26</v>
      </c>
      <c r="D36" s="33">
        <v>1</v>
      </c>
      <c r="E36" s="39">
        <v>3679280.94</v>
      </c>
      <c r="F36" s="37">
        <v>3810314.37</v>
      </c>
      <c r="G36" s="38">
        <v>3753609.84</v>
      </c>
      <c r="H36" s="27">
        <f t="shared" si="17"/>
        <v>3747735.0500000003</v>
      </c>
      <c r="I36" s="28">
        <f t="shared" si="18"/>
        <v>65713.962082264596</v>
      </c>
      <c r="J36" s="29">
        <f t="shared" si="19"/>
        <v>1.7534313713629408</v>
      </c>
      <c r="K36" s="30">
        <f t="shared" si="20"/>
        <v>3747735.0500000003</v>
      </c>
      <c r="M36" s="3"/>
    </row>
    <row r="37" spans="1:13" x14ac:dyDescent="0.25">
      <c r="A37" s="31" t="s">
        <v>63</v>
      </c>
      <c r="B37" s="49" t="s">
        <v>25</v>
      </c>
      <c r="C37" s="32" t="s">
        <v>26</v>
      </c>
      <c r="D37" s="33">
        <v>2</v>
      </c>
      <c r="E37" s="39">
        <v>3380367.39</v>
      </c>
      <c r="F37" s="37">
        <v>3500755.36</v>
      </c>
      <c r="G37" s="38">
        <v>3448657.65</v>
      </c>
      <c r="H37" s="27">
        <f t="shared" si="17"/>
        <v>3443260.1333333333</v>
      </c>
      <c r="I37" s="28">
        <f t="shared" si="18"/>
        <v>60375.207824117817</v>
      </c>
      <c r="J37" s="29">
        <f t="shared" si="19"/>
        <v>1.753431500560781</v>
      </c>
      <c r="K37" s="30">
        <f t="shared" si="20"/>
        <v>3443260.1333333333</v>
      </c>
      <c r="M37" s="3"/>
    </row>
    <row r="38" spans="1:13" x14ac:dyDescent="0.25">
      <c r="A38" s="31" t="s">
        <v>64</v>
      </c>
      <c r="B38" s="49" t="s">
        <v>34</v>
      </c>
      <c r="C38" s="32" t="s">
        <v>26</v>
      </c>
      <c r="D38" s="33">
        <v>1</v>
      </c>
      <c r="E38" s="39">
        <v>264534.8</v>
      </c>
      <c r="F38" s="37">
        <v>273955.90999999997</v>
      </c>
      <c r="G38" s="38">
        <v>269878.94</v>
      </c>
      <c r="H38" s="27">
        <f t="shared" si="17"/>
        <v>269456.55</v>
      </c>
      <c r="I38" s="28">
        <f t="shared" si="18"/>
        <v>4724.7368595615926</v>
      </c>
      <c r="J38" s="29">
        <f t="shared" si="19"/>
        <v>1.7534318091586911</v>
      </c>
      <c r="K38" s="30">
        <f t="shared" si="20"/>
        <v>269456.55</v>
      </c>
      <c r="M38" s="3"/>
    </row>
    <row r="39" spans="1:13" x14ac:dyDescent="0.25">
      <c r="A39" s="31" t="s">
        <v>65</v>
      </c>
      <c r="B39" s="49" t="s">
        <v>34</v>
      </c>
      <c r="C39" s="32" t="s">
        <v>26</v>
      </c>
      <c r="D39" s="33">
        <v>1</v>
      </c>
      <c r="E39" s="39">
        <v>120511.89</v>
      </c>
      <c r="F39" s="37">
        <v>124803.78</v>
      </c>
      <c r="G39" s="38">
        <v>122946.47</v>
      </c>
      <c r="H39" s="27">
        <f t="shared" si="17"/>
        <v>122754.04666666668</v>
      </c>
      <c r="I39" s="28">
        <f t="shared" si="18"/>
        <v>2152.4056303200223</v>
      </c>
      <c r="J39" s="29">
        <f t="shared" si="19"/>
        <v>1.7534294703658828</v>
      </c>
      <c r="K39" s="30">
        <f t="shared" si="20"/>
        <v>122754.04666666668</v>
      </c>
      <c r="M39" s="3"/>
    </row>
    <row r="40" spans="1:13" x14ac:dyDescent="0.25">
      <c r="A40" s="31" t="s">
        <v>66</v>
      </c>
      <c r="B40" s="49" t="s">
        <v>34</v>
      </c>
      <c r="C40" s="32" t="s">
        <v>26</v>
      </c>
      <c r="D40" s="33">
        <v>1</v>
      </c>
      <c r="E40" s="39">
        <v>114014.5</v>
      </c>
      <c r="F40" s="37">
        <v>118075</v>
      </c>
      <c r="G40" s="38">
        <v>116317.82</v>
      </c>
      <c r="H40" s="27">
        <f t="shared" si="17"/>
        <v>116135.77333333333</v>
      </c>
      <c r="I40" s="28">
        <f t="shared" si="18"/>
        <v>2036.3621495532996</v>
      </c>
      <c r="J40" s="29">
        <f t="shared" si="19"/>
        <v>1.7534322897291306</v>
      </c>
      <c r="K40" s="30">
        <f t="shared" si="20"/>
        <v>116135.77333333333</v>
      </c>
      <c r="M40" s="3"/>
    </row>
    <row r="41" spans="1:13" x14ac:dyDescent="0.25">
      <c r="A41" s="31" t="s">
        <v>67</v>
      </c>
      <c r="B41" s="49" t="s">
        <v>35</v>
      </c>
      <c r="C41" s="32" t="s">
        <v>26</v>
      </c>
      <c r="D41" s="33">
        <v>1</v>
      </c>
      <c r="E41" s="39">
        <v>810717.91</v>
      </c>
      <c r="F41" s="37">
        <v>839590.71</v>
      </c>
      <c r="G41" s="38">
        <v>827096.05</v>
      </c>
      <c r="H41" s="27">
        <f t="shared" si="17"/>
        <v>825801.55666666664</v>
      </c>
      <c r="I41" s="28">
        <f t="shared" si="18"/>
        <v>14479.862903443955</v>
      </c>
      <c r="J41" s="29">
        <f t="shared" si="19"/>
        <v>1.7534312918822368</v>
      </c>
      <c r="K41" s="30">
        <f t="shared" si="20"/>
        <v>825801.55666666664</v>
      </c>
      <c r="M41" s="3"/>
    </row>
    <row r="42" spans="1:13" x14ac:dyDescent="0.25">
      <c r="A42" s="31" t="s">
        <v>68</v>
      </c>
      <c r="B42" s="49" t="s">
        <v>35</v>
      </c>
      <c r="C42" s="32" t="s">
        <v>26</v>
      </c>
      <c r="D42" s="33">
        <v>1</v>
      </c>
      <c r="E42" s="39">
        <v>888584.8</v>
      </c>
      <c r="F42" s="37">
        <v>920230.74</v>
      </c>
      <c r="G42" s="38">
        <v>906536</v>
      </c>
      <c r="H42" s="27">
        <f t="shared" si="17"/>
        <v>905117.18</v>
      </c>
      <c r="I42" s="28">
        <f t="shared" si="18"/>
        <v>15870.607022581054</v>
      </c>
      <c r="J42" s="29">
        <f t="shared" si="19"/>
        <v>1.753431199105187</v>
      </c>
      <c r="K42" s="30">
        <f t="shared" si="20"/>
        <v>905117.18</v>
      </c>
      <c r="M42" s="3"/>
    </row>
    <row r="43" spans="1:13" x14ac:dyDescent="0.25">
      <c r="A43" s="31" t="s">
        <v>69</v>
      </c>
      <c r="B43" s="49" t="s">
        <v>30</v>
      </c>
      <c r="C43" s="32" t="s">
        <v>26</v>
      </c>
      <c r="D43" s="33">
        <v>1</v>
      </c>
      <c r="E43" s="39">
        <v>532035.97</v>
      </c>
      <c r="F43" s="37">
        <v>550983.82999999996</v>
      </c>
      <c r="G43" s="38">
        <v>542784.17000000004</v>
      </c>
      <c r="H43" s="27">
        <f t="shared" si="17"/>
        <v>541934.65666666662</v>
      </c>
      <c r="I43" s="28">
        <f t="shared" si="18"/>
        <v>9502.4525425036063</v>
      </c>
      <c r="J43" s="29">
        <f t="shared" si="19"/>
        <v>1.7534314193802112</v>
      </c>
      <c r="K43" s="30">
        <f t="shared" si="20"/>
        <v>541934.65666666662</v>
      </c>
      <c r="M43" s="3"/>
    </row>
    <row r="44" spans="1:13" x14ac:dyDescent="0.25">
      <c r="A44" s="31" t="s">
        <v>70</v>
      </c>
      <c r="B44" s="49" t="s">
        <v>36</v>
      </c>
      <c r="C44" s="32" t="s">
        <v>26</v>
      </c>
      <c r="D44" s="33">
        <v>1</v>
      </c>
      <c r="E44" s="39">
        <v>941094</v>
      </c>
      <c r="F44" s="37">
        <v>974610</v>
      </c>
      <c r="G44" s="38">
        <v>960106</v>
      </c>
      <c r="H44" s="27">
        <f t="shared" si="17"/>
        <v>958603.33333333337</v>
      </c>
      <c r="I44" s="28">
        <f t="shared" si="18"/>
        <v>16808.452318203879</v>
      </c>
      <c r="J44" s="29">
        <f t="shared" si="19"/>
        <v>1.7534314490391101</v>
      </c>
      <c r="K44" s="30">
        <f t="shared" si="20"/>
        <v>958603.33333333337</v>
      </c>
      <c r="M44" s="3"/>
    </row>
    <row r="45" spans="1:13" x14ac:dyDescent="0.25">
      <c r="A45" s="31" t="s">
        <v>71</v>
      </c>
      <c r="B45" s="49" t="s">
        <v>27</v>
      </c>
      <c r="C45" s="32" t="s">
        <v>26</v>
      </c>
      <c r="D45" s="33">
        <v>1</v>
      </c>
      <c r="E45" s="39">
        <v>695396.44</v>
      </c>
      <c r="F45" s="37">
        <v>720162.2</v>
      </c>
      <c r="G45" s="38">
        <v>709444.86</v>
      </c>
      <c r="H45" s="27">
        <f t="shared" si="17"/>
        <v>708334.5</v>
      </c>
      <c r="I45" s="28">
        <f t="shared" si="18"/>
        <v>12420.160691053887</v>
      </c>
      <c r="J45" s="29">
        <f t="shared" si="19"/>
        <v>1.7534315624967989</v>
      </c>
      <c r="K45" s="30">
        <f t="shared" si="20"/>
        <v>708334.5</v>
      </c>
      <c r="M45" s="3"/>
    </row>
    <row r="46" spans="1:13" x14ac:dyDescent="0.25">
      <c r="A46" s="31" t="s">
        <v>72</v>
      </c>
      <c r="B46" s="49" t="s">
        <v>35</v>
      </c>
      <c r="C46" s="32" t="s">
        <v>26</v>
      </c>
      <c r="D46" s="33">
        <v>3</v>
      </c>
      <c r="E46" s="39">
        <v>936013.05</v>
      </c>
      <c r="F46" s="37">
        <v>969348.1</v>
      </c>
      <c r="G46" s="38">
        <v>954922.41</v>
      </c>
      <c r="H46" s="27">
        <f t="shared" si="17"/>
        <v>953427.85333333339</v>
      </c>
      <c r="I46" s="28">
        <f t="shared" si="18"/>
        <v>16717.705116074758</v>
      </c>
      <c r="J46" s="29">
        <f t="shared" si="19"/>
        <v>1.7534315845322785</v>
      </c>
      <c r="K46" s="30">
        <f t="shared" si="20"/>
        <v>953427.85333333339</v>
      </c>
      <c r="M46" s="3"/>
    </row>
    <row r="47" spans="1:13" x14ac:dyDescent="0.25">
      <c r="A47" s="31" t="s">
        <v>73</v>
      </c>
      <c r="B47" s="49" t="s">
        <v>35</v>
      </c>
      <c r="C47" s="32" t="s">
        <v>26</v>
      </c>
      <c r="D47" s="33">
        <v>1</v>
      </c>
      <c r="E47" s="39">
        <v>264950.61</v>
      </c>
      <c r="F47" s="37">
        <v>274386.53000000003</v>
      </c>
      <c r="G47" s="38">
        <v>270303.15000000002</v>
      </c>
      <c r="H47" s="27">
        <f t="shared" si="17"/>
        <v>269880.09666666668</v>
      </c>
      <c r="I47" s="28">
        <f t="shared" si="18"/>
        <v>4732.1641089181949</v>
      </c>
      <c r="J47" s="29">
        <f t="shared" si="19"/>
        <v>1.7534320490343414</v>
      </c>
      <c r="K47" s="30">
        <f t="shared" si="20"/>
        <v>269880.09666666668</v>
      </c>
      <c r="M47" s="3"/>
    </row>
    <row r="48" spans="1:13" x14ac:dyDescent="0.25">
      <c r="A48" s="31" t="s">
        <v>74</v>
      </c>
      <c r="B48" s="49" t="s">
        <v>35</v>
      </c>
      <c r="C48" s="32" t="s">
        <v>26</v>
      </c>
      <c r="D48" s="33">
        <v>1</v>
      </c>
      <c r="E48" s="39">
        <v>870376.55</v>
      </c>
      <c r="F48" s="37">
        <v>901374.03</v>
      </c>
      <c r="G48" s="38">
        <v>887959.91</v>
      </c>
      <c r="H48" s="27">
        <f t="shared" si="17"/>
        <v>886570.16333333345</v>
      </c>
      <c r="I48" s="28">
        <f t="shared" si="18"/>
        <v>15545.400877292712</v>
      </c>
      <c r="J48" s="29">
        <f t="shared" si="19"/>
        <v>1.7534315410350596</v>
      </c>
      <c r="K48" s="30">
        <f t="shared" si="20"/>
        <v>886570.16333333345</v>
      </c>
      <c r="M48" s="3"/>
    </row>
    <row r="49" spans="1:13" x14ac:dyDescent="0.25">
      <c r="A49" s="31" t="s">
        <v>75</v>
      </c>
      <c r="B49" s="49" t="s">
        <v>35</v>
      </c>
      <c r="C49" s="32" t="s">
        <v>26</v>
      </c>
      <c r="D49" s="33">
        <v>15</v>
      </c>
      <c r="E49" s="39">
        <v>7766647.1200000001</v>
      </c>
      <c r="F49" s="37">
        <v>8043247.4900000002</v>
      </c>
      <c r="G49" s="38">
        <v>7923549.0800000001</v>
      </c>
      <c r="H49" s="27">
        <f t="shared" si="17"/>
        <v>7911147.8966666656</v>
      </c>
      <c r="I49" s="28">
        <f t="shared" si="18"/>
        <v>138716.5569861235</v>
      </c>
      <c r="J49" s="29">
        <f t="shared" si="19"/>
        <v>1.7534314716145205</v>
      </c>
      <c r="K49" s="30">
        <f t="shared" si="20"/>
        <v>7911147.8966666656</v>
      </c>
      <c r="M49" s="3"/>
    </row>
    <row r="50" spans="1:13" x14ac:dyDescent="0.25">
      <c r="A50" s="31" t="s">
        <v>76</v>
      </c>
      <c r="B50" s="49" t="s">
        <v>35</v>
      </c>
      <c r="C50" s="32" t="s">
        <v>26</v>
      </c>
      <c r="D50" s="33">
        <v>11</v>
      </c>
      <c r="E50" s="39">
        <v>5177950.08</v>
      </c>
      <c r="F50" s="37">
        <v>5362356.93</v>
      </c>
      <c r="G50" s="38">
        <v>5282555.1399999997</v>
      </c>
      <c r="H50" s="27">
        <f t="shared" si="17"/>
        <v>5274287.3833333328</v>
      </c>
      <c r="I50" s="28">
        <f t="shared" si="18"/>
        <v>92481.016603165641</v>
      </c>
      <c r="J50" s="29">
        <f t="shared" si="19"/>
        <v>1.75343150423324</v>
      </c>
      <c r="K50" s="30">
        <f t="shared" si="20"/>
        <v>5274287.3833333328</v>
      </c>
      <c r="M50" s="3"/>
    </row>
    <row r="51" spans="1:13" x14ac:dyDescent="0.25">
      <c r="A51" s="31" t="s">
        <v>77</v>
      </c>
      <c r="B51" s="49" t="s">
        <v>35</v>
      </c>
      <c r="C51" s="32" t="s">
        <v>26</v>
      </c>
      <c r="D51" s="33">
        <v>1</v>
      </c>
      <c r="E51" s="39">
        <v>469038.37</v>
      </c>
      <c r="F51" s="37">
        <v>485742.64</v>
      </c>
      <c r="G51" s="38">
        <v>478513.89</v>
      </c>
      <c r="H51" s="27">
        <f t="shared" si="17"/>
        <v>477764.96666666662</v>
      </c>
      <c r="I51" s="28">
        <f t="shared" si="18"/>
        <v>8377.2802076588978</v>
      </c>
      <c r="J51" s="29">
        <f t="shared" si="19"/>
        <v>1.7534312459338754</v>
      </c>
      <c r="K51" s="30">
        <f t="shared" si="20"/>
        <v>477764.96666666662</v>
      </c>
      <c r="M51" s="3"/>
    </row>
    <row r="52" spans="1:13" x14ac:dyDescent="0.25">
      <c r="A52" s="31" t="s">
        <v>78</v>
      </c>
      <c r="B52" s="49" t="s">
        <v>37</v>
      </c>
      <c r="C52" s="32" t="s">
        <v>26</v>
      </c>
      <c r="D52" s="33">
        <v>1</v>
      </c>
      <c r="E52" s="39">
        <v>73943.100000000006</v>
      </c>
      <c r="F52" s="37">
        <v>76576.5</v>
      </c>
      <c r="G52" s="38">
        <v>75436.899999999994</v>
      </c>
      <c r="H52" s="27">
        <f t="shared" si="17"/>
        <v>75318.833333333328</v>
      </c>
      <c r="I52" s="28">
        <f t="shared" si="18"/>
        <v>1320.6641107160158</v>
      </c>
      <c r="J52" s="29">
        <f t="shared" si="19"/>
        <v>1.7534314490391061</v>
      </c>
      <c r="K52" s="30">
        <f t="shared" si="20"/>
        <v>75318.833333333328</v>
      </c>
      <c r="M52" s="3"/>
    </row>
    <row r="53" spans="1:13" x14ac:dyDescent="0.25">
      <c r="A53" s="31" t="s">
        <v>79</v>
      </c>
      <c r="B53" s="49" t="s">
        <v>37</v>
      </c>
      <c r="C53" s="32" t="s">
        <v>26</v>
      </c>
      <c r="D53" s="33">
        <v>7</v>
      </c>
      <c r="E53" s="39">
        <v>1109146.5</v>
      </c>
      <c r="F53" s="37">
        <v>1148647.5</v>
      </c>
      <c r="G53" s="38">
        <v>1131553.5</v>
      </c>
      <c r="H53" s="27">
        <f t="shared" si="17"/>
        <v>1129782.5</v>
      </c>
      <c r="I53" s="28">
        <f t="shared" si="18"/>
        <v>19809.961660740286</v>
      </c>
      <c r="J53" s="29">
        <f t="shared" si="19"/>
        <v>1.7534314490391101</v>
      </c>
      <c r="K53" s="30">
        <f t="shared" si="20"/>
        <v>1129782.5</v>
      </c>
      <c r="M53" s="3"/>
    </row>
    <row r="54" spans="1:13" x14ac:dyDescent="0.25">
      <c r="A54" s="31" t="s">
        <v>80</v>
      </c>
      <c r="B54" s="49" t="s">
        <v>37</v>
      </c>
      <c r="C54" s="32" t="s">
        <v>26</v>
      </c>
      <c r="D54" s="33">
        <v>2</v>
      </c>
      <c r="E54" s="39">
        <v>316899</v>
      </c>
      <c r="F54" s="37">
        <v>328185</v>
      </c>
      <c r="G54" s="38">
        <v>323301</v>
      </c>
      <c r="H54" s="27">
        <f t="shared" si="17"/>
        <v>322795</v>
      </c>
      <c r="I54" s="28">
        <f t="shared" si="18"/>
        <v>5659.9890459257958</v>
      </c>
      <c r="J54" s="29">
        <f t="shared" si="19"/>
        <v>1.7534314490391101</v>
      </c>
      <c r="K54" s="30">
        <f t="shared" si="20"/>
        <v>322795</v>
      </c>
      <c r="M54" s="3"/>
    </row>
    <row r="55" spans="1:13" x14ac:dyDescent="0.25">
      <c r="A55" s="31" t="s">
        <v>81</v>
      </c>
      <c r="B55" s="49" t="s">
        <v>37</v>
      </c>
      <c r="C55" s="32" t="s">
        <v>26</v>
      </c>
      <c r="D55" s="33">
        <v>22</v>
      </c>
      <c r="E55" s="39">
        <v>2446460.2799999998</v>
      </c>
      <c r="F55" s="37">
        <v>2533588.2000000002</v>
      </c>
      <c r="G55" s="38">
        <v>2495883.7200000002</v>
      </c>
      <c r="H55" s="27">
        <f t="shared" si="17"/>
        <v>2491977.4000000004</v>
      </c>
      <c r="I55" s="28">
        <f t="shared" si="18"/>
        <v>43695.115434547348</v>
      </c>
      <c r="J55" s="29">
        <f t="shared" si="19"/>
        <v>1.7534314490391181</v>
      </c>
      <c r="K55" s="30">
        <f t="shared" si="20"/>
        <v>2491977.4000000004</v>
      </c>
      <c r="M55" s="3"/>
    </row>
    <row r="56" spans="1:13" x14ac:dyDescent="0.25">
      <c r="A56" s="31" t="s">
        <v>82</v>
      </c>
      <c r="B56" s="49" t="s">
        <v>37</v>
      </c>
      <c r="C56" s="32" t="s">
        <v>26</v>
      </c>
      <c r="D56" s="33">
        <v>4</v>
      </c>
      <c r="E56" s="39">
        <v>1498068</v>
      </c>
      <c r="F56" s="37">
        <v>1551420</v>
      </c>
      <c r="G56" s="38">
        <v>1528332</v>
      </c>
      <c r="H56" s="27">
        <f t="shared" si="17"/>
        <v>1525940</v>
      </c>
      <c r="I56" s="28">
        <f t="shared" si="18"/>
        <v>26756.311853467399</v>
      </c>
      <c r="J56" s="29">
        <f t="shared" si="19"/>
        <v>1.7534314490391101</v>
      </c>
      <c r="K56" s="30">
        <f t="shared" si="20"/>
        <v>1525940</v>
      </c>
      <c r="M56" s="3"/>
    </row>
    <row r="57" spans="1:13" x14ac:dyDescent="0.25">
      <c r="A57" s="31" t="s">
        <v>83</v>
      </c>
      <c r="B57" s="49" t="s">
        <v>37</v>
      </c>
      <c r="C57" s="32" t="s">
        <v>26</v>
      </c>
      <c r="D57" s="33">
        <v>5</v>
      </c>
      <c r="E57" s="39">
        <v>2280712.5</v>
      </c>
      <c r="F57" s="37">
        <v>2361937.5</v>
      </c>
      <c r="G57" s="38">
        <v>2326787.5</v>
      </c>
      <c r="H57" s="27">
        <f t="shared" si="17"/>
        <v>2323145.8333333335</v>
      </c>
      <c r="I57" s="28">
        <f t="shared" si="18"/>
        <v>40734.769648708381</v>
      </c>
      <c r="J57" s="29">
        <f t="shared" si="19"/>
        <v>1.7534314490391101</v>
      </c>
      <c r="K57" s="30">
        <f t="shared" si="20"/>
        <v>2323145.8333333335</v>
      </c>
      <c r="M57" s="3"/>
    </row>
    <row r="58" spans="1:13" x14ac:dyDescent="0.25">
      <c r="A58" s="31" t="s">
        <v>84</v>
      </c>
      <c r="B58" s="49" t="s">
        <v>37</v>
      </c>
      <c r="C58" s="32" t="s">
        <v>26</v>
      </c>
      <c r="D58" s="33">
        <v>2</v>
      </c>
      <c r="E58" s="39">
        <v>441738</v>
      </c>
      <c r="F58" s="37">
        <v>457470</v>
      </c>
      <c r="G58" s="38">
        <v>450662</v>
      </c>
      <c r="H58" s="27">
        <f t="shared" ref="H58:H65" si="21">AVERAGE(E58:G58)</f>
        <v>449956.66666666669</v>
      </c>
      <c r="I58" s="28">
        <f t="shared" ref="I58:I65" si="22">SQRT(((SUM((POWER(E58-H58,2)),(POWER(F58-H58,2)),(POWER(G58-H58,2)))/(COLUMNS(E58:G58)-1))))</f>
        <v>7889.6817003814122</v>
      </c>
      <c r="J58" s="29">
        <f t="shared" ref="J58:J65" si="23">I58/H58*100</f>
        <v>1.7534314490391101</v>
      </c>
      <c r="K58" s="30">
        <f t="shared" ref="K58:K65" si="24">AVERAGE(E58:G58)</f>
        <v>449956.66666666669</v>
      </c>
      <c r="M58" s="3"/>
    </row>
    <row r="59" spans="1:13" x14ac:dyDescent="0.25">
      <c r="A59" s="31" t="s">
        <v>85</v>
      </c>
      <c r="B59" s="49" t="s">
        <v>37</v>
      </c>
      <c r="C59" s="32" t="s">
        <v>26</v>
      </c>
      <c r="D59" s="33">
        <v>3</v>
      </c>
      <c r="E59" s="39">
        <v>874353.15</v>
      </c>
      <c r="F59" s="37">
        <v>905492.25</v>
      </c>
      <c r="G59" s="38">
        <v>892016.85</v>
      </c>
      <c r="H59" s="27">
        <f t="shared" si="21"/>
        <v>890620.75</v>
      </c>
      <c r="I59" s="28">
        <f t="shared" si="22"/>
        <v>15616.424322167979</v>
      </c>
      <c r="J59" s="29">
        <f t="shared" si="23"/>
        <v>1.7534314490391087</v>
      </c>
      <c r="K59" s="30">
        <f t="shared" si="24"/>
        <v>890620.75</v>
      </c>
      <c r="M59" s="3"/>
    </row>
    <row r="60" spans="1:13" x14ac:dyDescent="0.25">
      <c r="A60" s="31" t="s">
        <v>86</v>
      </c>
      <c r="B60" s="49" t="s">
        <v>37</v>
      </c>
      <c r="C60" s="32" t="s">
        <v>26</v>
      </c>
      <c r="D60" s="33">
        <v>1</v>
      </c>
      <c r="E60" s="39">
        <v>180701.57</v>
      </c>
      <c r="F60" s="37">
        <v>187137.05</v>
      </c>
      <c r="G60" s="38">
        <v>184352.11</v>
      </c>
      <c r="H60" s="27">
        <f t="shared" si="21"/>
        <v>184063.57666666666</v>
      </c>
      <c r="I60" s="28">
        <f t="shared" si="22"/>
        <v>3227.4276631604421</v>
      </c>
      <c r="J60" s="29">
        <f t="shared" si="23"/>
        <v>1.7534309186033108</v>
      </c>
      <c r="K60" s="30">
        <f t="shared" si="24"/>
        <v>184063.57666666666</v>
      </c>
      <c r="M60" s="3"/>
    </row>
    <row r="61" spans="1:13" x14ac:dyDescent="0.25">
      <c r="A61" s="31" t="s">
        <v>87</v>
      </c>
      <c r="B61" s="49" t="s">
        <v>34</v>
      </c>
      <c r="C61" s="32" t="s">
        <v>26</v>
      </c>
      <c r="D61" s="33">
        <v>4</v>
      </c>
      <c r="E61" s="39">
        <v>387961.2</v>
      </c>
      <c r="F61" s="37">
        <v>401778</v>
      </c>
      <c r="G61" s="38">
        <v>395798.8</v>
      </c>
      <c r="H61" s="27">
        <f t="shared" si="21"/>
        <v>395179.33333333331</v>
      </c>
      <c r="I61" s="28">
        <f t="shared" si="22"/>
        <v>6929.198710769756</v>
      </c>
      <c r="J61" s="29">
        <f t="shared" si="23"/>
        <v>1.7534314490391087</v>
      </c>
      <c r="K61" s="30">
        <f t="shared" si="24"/>
        <v>395179.33333333331</v>
      </c>
      <c r="M61" s="3"/>
    </row>
    <row r="62" spans="1:13" x14ac:dyDescent="0.25">
      <c r="A62" s="31" t="s">
        <v>88</v>
      </c>
      <c r="B62" s="49" t="s">
        <v>34</v>
      </c>
      <c r="C62" s="32" t="s">
        <v>26</v>
      </c>
      <c r="D62" s="33">
        <v>22</v>
      </c>
      <c r="E62" s="39">
        <v>1204216.2</v>
      </c>
      <c r="F62" s="37">
        <v>1247103</v>
      </c>
      <c r="G62" s="38">
        <v>1228543.8</v>
      </c>
      <c r="H62" s="27">
        <f t="shared" si="21"/>
        <v>1226621</v>
      </c>
      <c r="I62" s="28">
        <f t="shared" si="22"/>
        <v>21507.95837451805</v>
      </c>
      <c r="J62" s="29">
        <f t="shared" si="23"/>
        <v>1.7534314490391123</v>
      </c>
      <c r="K62" s="30">
        <f t="shared" si="24"/>
        <v>1226621</v>
      </c>
      <c r="M62" s="3"/>
    </row>
    <row r="63" spans="1:13" x14ac:dyDescent="0.25">
      <c r="A63" s="31" t="s">
        <v>89</v>
      </c>
      <c r="B63" s="49" t="s">
        <v>34</v>
      </c>
      <c r="C63" s="32" t="s">
        <v>26</v>
      </c>
      <c r="D63" s="33">
        <v>4</v>
      </c>
      <c r="E63" s="39">
        <v>249678</v>
      </c>
      <c r="F63" s="37">
        <v>258570</v>
      </c>
      <c r="G63" s="38">
        <v>254722</v>
      </c>
      <c r="H63" s="27">
        <f t="shared" si="21"/>
        <v>254323.33333333334</v>
      </c>
      <c r="I63" s="28">
        <f t="shared" si="22"/>
        <v>4459.3853089112336</v>
      </c>
      <c r="J63" s="29">
        <f t="shared" si="23"/>
        <v>1.7534314490391105</v>
      </c>
      <c r="K63" s="30">
        <f t="shared" si="24"/>
        <v>254323.33333333334</v>
      </c>
      <c r="M63" s="3"/>
    </row>
    <row r="64" spans="1:13" x14ac:dyDescent="0.25">
      <c r="A64" s="31" t="s">
        <v>90</v>
      </c>
      <c r="B64" s="49" t="s">
        <v>34</v>
      </c>
      <c r="C64" s="32" t="s">
        <v>26</v>
      </c>
      <c r="D64" s="33">
        <v>4</v>
      </c>
      <c r="E64" s="39">
        <v>295772.40000000002</v>
      </c>
      <c r="F64" s="37">
        <v>306306</v>
      </c>
      <c r="G64" s="38">
        <v>301747.59999999998</v>
      </c>
      <c r="H64" s="27">
        <f t="shared" si="21"/>
        <v>301275.33333333331</v>
      </c>
      <c r="I64" s="28">
        <f t="shared" si="22"/>
        <v>5282.6564428640631</v>
      </c>
      <c r="J64" s="29">
        <f t="shared" si="23"/>
        <v>1.7534314490391061</v>
      </c>
      <c r="K64" s="30">
        <f t="shared" si="24"/>
        <v>301275.33333333331</v>
      </c>
      <c r="M64" s="3"/>
    </row>
    <row r="65" spans="1:13" x14ac:dyDescent="0.25">
      <c r="A65" s="31" t="s">
        <v>91</v>
      </c>
      <c r="B65" s="49" t="s">
        <v>34</v>
      </c>
      <c r="C65" s="32" t="s">
        <v>26</v>
      </c>
      <c r="D65" s="33">
        <v>18</v>
      </c>
      <c r="E65" s="39">
        <v>1158121.8</v>
      </c>
      <c r="F65" s="37">
        <v>1199367</v>
      </c>
      <c r="G65" s="38">
        <v>1181518.2</v>
      </c>
      <c r="H65" s="27">
        <f t="shared" si="21"/>
        <v>1179669</v>
      </c>
      <c r="I65" s="28">
        <f t="shared" si="22"/>
        <v>20684.687240565156</v>
      </c>
      <c r="J65" s="29">
        <f t="shared" si="23"/>
        <v>1.7534314490391081</v>
      </c>
      <c r="K65" s="30">
        <f t="shared" si="24"/>
        <v>1179669</v>
      </c>
      <c r="M65" s="3"/>
    </row>
    <row r="66" spans="1:13" x14ac:dyDescent="0.25">
      <c r="A66" s="31" t="s">
        <v>92</v>
      </c>
      <c r="B66" s="49" t="s">
        <v>34</v>
      </c>
      <c r="C66" s="32" t="s">
        <v>26</v>
      </c>
      <c r="D66" s="33">
        <v>4</v>
      </c>
      <c r="E66" s="39">
        <v>272725.2</v>
      </c>
      <c r="F66" s="37">
        <v>282438</v>
      </c>
      <c r="G66" s="38">
        <v>278234.8</v>
      </c>
      <c r="H66" s="27">
        <f t="shared" si="17"/>
        <v>277799.33333333331</v>
      </c>
      <c r="I66" s="28">
        <f t="shared" si="18"/>
        <v>4871.0208758876479</v>
      </c>
      <c r="J66" s="29">
        <f t="shared" si="19"/>
        <v>1.7534314490391081</v>
      </c>
      <c r="K66" s="30">
        <f t="shared" si="20"/>
        <v>277799.33333333331</v>
      </c>
      <c r="M66" s="3"/>
    </row>
    <row r="67" spans="1:13" x14ac:dyDescent="0.25">
      <c r="A67" s="31" t="s">
        <v>93</v>
      </c>
      <c r="B67" s="49" t="s">
        <v>34</v>
      </c>
      <c r="C67" s="32" t="s">
        <v>26</v>
      </c>
      <c r="D67" s="33">
        <v>1</v>
      </c>
      <c r="E67" s="39">
        <v>80665.2</v>
      </c>
      <c r="F67" s="37">
        <v>83538</v>
      </c>
      <c r="G67" s="38">
        <v>82294.8</v>
      </c>
      <c r="H67" s="27">
        <f t="shared" si="17"/>
        <v>82166</v>
      </c>
      <c r="I67" s="28">
        <f t="shared" si="18"/>
        <v>1440.724484417477</v>
      </c>
      <c r="J67" s="29">
        <f t="shared" si="19"/>
        <v>1.7534314490391123</v>
      </c>
      <c r="K67" s="30">
        <f t="shared" si="20"/>
        <v>82166</v>
      </c>
      <c r="M67" s="3"/>
    </row>
    <row r="68" spans="1:13" x14ac:dyDescent="0.25">
      <c r="A68" s="31" t="s">
        <v>94</v>
      </c>
      <c r="B68" s="49" t="s">
        <v>34</v>
      </c>
      <c r="C68" s="32" t="s">
        <v>26</v>
      </c>
      <c r="D68" s="33">
        <v>1</v>
      </c>
      <c r="E68" s="39">
        <v>77784.3</v>
      </c>
      <c r="F68" s="37">
        <v>80554.5</v>
      </c>
      <c r="G68" s="38">
        <v>79355.7</v>
      </c>
      <c r="H68" s="27">
        <f t="shared" si="17"/>
        <v>79231.5</v>
      </c>
      <c r="I68" s="28">
        <f t="shared" si="18"/>
        <v>1389.2700385454209</v>
      </c>
      <c r="J68" s="29">
        <f t="shared" si="19"/>
        <v>1.7534314490391081</v>
      </c>
      <c r="K68" s="30">
        <f t="shared" si="20"/>
        <v>79231.5</v>
      </c>
      <c r="M68" s="3"/>
    </row>
    <row r="69" spans="1:13" x14ac:dyDescent="0.25">
      <c r="A69" s="31" t="s">
        <v>95</v>
      </c>
      <c r="B69" s="49" t="s">
        <v>34</v>
      </c>
      <c r="C69" s="32" t="s">
        <v>26</v>
      </c>
      <c r="D69" s="33">
        <v>4</v>
      </c>
      <c r="E69" s="39">
        <v>733669.2</v>
      </c>
      <c r="F69" s="37">
        <v>759798</v>
      </c>
      <c r="G69" s="38">
        <v>748490.8</v>
      </c>
      <c r="H69" s="27">
        <f t="shared" si="17"/>
        <v>747319.33333333337</v>
      </c>
      <c r="I69" s="28">
        <f t="shared" si="18"/>
        <v>13103.73221541611</v>
      </c>
      <c r="J69" s="29">
        <f t="shared" si="19"/>
        <v>1.7534314490391136</v>
      </c>
      <c r="K69" s="30">
        <f t="shared" si="20"/>
        <v>747319.33333333337</v>
      </c>
      <c r="M69" s="3"/>
    </row>
    <row r="70" spans="1:13" x14ac:dyDescent="0.25">
      <c r="A70" s="31" t="s">
        <v>96</v>
      </c>
      <c r="B70" s="49" t="s">
        <v>34</v>
      </c>
      <c r="C70" s="32" t="s">
        <v>26</v>
      </c>
      <c r="D70" s="33">
        <v>2</v>
      </c>
      <c r="E70" s="39">
        <v>132169.93</v>
      </c>
      <c r="F70" s="37">
        <v>136877.01</v>
      </c>
      <c r="G70" s="38">
        <v>134840.03</v>
      </c>
      <c r="H70" s="27">
        <f t="shared" ref="H70:H72" si="25">AVERAGE(E70:G70)</f>
        <v>134628.99</v>
      </c>
      <c r="I70" s="28">
        <f t="shared" ref="I70:I72" si="26">SQRT(((SUM((POWER(E70-H70,2)),(POWER(F70-H70,2)),(POWER(G70-H70,2)))/(COLUMNS(E70:G70)-1))))</f>
        <v>2360.6257523800841</v>
      </c>
      <c r="J70" s="29">
        <f t="shared" ref="J70:J72" si="27">I70/H70*100</f>
        <v>1.7534304850538391</v>
      </c>
      <c r="K70" s="30">
        <f t="shared" ref="K70:K74" si="28">AVERAGE(E70:G70)</f>
        <v>134628.99</v>
      </c>
      <c r="M70" s="3"/>
    </row>
    <row r="71" spans="1:13" x14ac:dyDescent="0.25">
      <c r="A71" s="31" t="s">
        <v>97</v>
      </c>
      <c r="B71" s="49" t="s">
        <v>34</v>
      </c>
      <c r="C71" s="32" t="s">
        <v>26</v>
      </c>
      <c r="D71" s="33">
        <v>2</v>
      </c>
      <c r="E71" s="39">
        <v>109474.2</v>
      </c>
      <c r="F71" s="37">
        <v>113373</v>
      </c>
      <c r="G71" s="38">
        <v>111685.8</v>
      </c>
      <c r="H71" s="27">
        <f t="shared" si="25"/>
        <v>111511</v>
      </c>
      <c r="I71" s="28">
        <f t="shared" si="26"/>
        <v>1955.2689431380038</v>
      </c>
      <c r="J71" s="29">
        <f t="shared" si="27"/>
        <v>1.7534314490391116</v>
      </c>
      <c r="K71" s="30">
        <f t="shared" si="28"/>
        <v>111511</v>
      </c>
      <c r="M71" s="3"/>
    </row>
    <row r="72" spans="1:13" x14ac:dyDescent="0.25">
      <c r="A72" s="31" t="s">
        <v>98</v>
      </c>
      <c r="B72" s="49" t="s">
        <v>101</v>
      </c>
      <c r="C72" s="32" t="s">
        <v>26</v>
      </c>
      <c r="D72" s="33">
        <v>2</v>
      </c>
      <c r="E72" s="39">
        <v>334555.08</v>
      </c>
      <c r="F72" s="37">
        <v>346469.88</v>
      </c>
      <c r="G72" s="38">
        <v>341313.76</v>
      </c>
      <c r="H72" s="27">
        <f t="shared" si="25"/>
        <v>340779.5733333333</v>
      </c>
      <c r="I72" s="28">
        <f t="shared" si="26"/>
        <v>5975.3352463383389</v>
      </c>
      <c r="J72" s="29">
        <f t="shared" si="27"/>
        <v>1.7534311660439721</v>
      </c>
      <c r="K72" s="30">
        <f t="shared" si="28"/>
        <v>340779.5733333333</v>
      </c>
      <c r="M72" s="3"/>
    </row>
    <row r="73" spans="1:13" x14ac:dyDescent="0.25">
      <c r="A73" s="31" t="s">
        <v>99</v>
      </c>
      <c r="B73" s="49" t="s">
        <v>29</v>
      </c>
      <c r="C73" s="32" t="s">
        <v>26</v>
      </c>
      <c r="D73" s="33">
        <v>1</v>
      </c>
      <c r="E73" s="39">
        <v>308095.93</v>
      </c>
      <c r="F73" s="37">
        <v>319068.42</v>
      </c>
      <c r="G73" s="38">
        <v>314320.09000000003</v>
      </c>
      <c r="H73" s="27">
        <f t="shared" ref="H73" si="29">AVERAGE(E73:G73)</f>
        <v>313828.14666666667</v>
      </c>
      <c r="I73" s="28">
        <f t="shared" ref="I73" si="30">SQRT(((SUM((POWER(E73-H73,2)),(POWER(F73-H73,2)),(POWER(G73-H73,2)))/(COLUMNS(E73:G73)-1))))</f>
        <v>5502.7620684919048</v>
      </c>
      <c r="J73" s="29">
        <f t="shared" ref="J73" si="31">I73/H73*100</f>
        <v>1.75343165580896</v>
      </c>
      <c r="K73" s="30">
        <f t="shared" si="28"/>
        <v>313828.14666666667</v>
      </c>
      <c r="M73" s="3"/>
    </row>
    <row r="74" spans="1:13" ht="15.75" thickBot="1" x14ac:dyDescent="0.3">
      <c r="A74" s="47" t="s">
        <v>102</v>
      </c>
      <c r="B74" s="50" t="s">
        <v>17</v>
      </c>
      <c r="C74" s="40" t="s">
        <v>18</v>
      </c>
      <c r="D74" s="41">
        <v>1</v>
      </c>
      <c r="E74" s="39">
        <v>1327395.97</v>
      </c>
      <c r="F74" s="37">
        <v>3489546.1</v>
      </c>
      <c r="G74" s="38">
        <v>4146401.83</v>
      </c>
      <c r="H74" s="27">
        <f t="shared" ref="H74" si="32">AVERAGE(E74:G74)</f>
        <v>2987781.3000000003</v>
      </c>
      <c r="I74" s="28">
        <f t="shared" ref="I74" si="33">SQRT(((SUM((POWER(E74-H74,2)),(POWER(F74-H74,2)),(POWER(G74-H74,2)))/(COLUMNS(E74:G74)-1))))</f>
        <v>1474965.9133579547</v>
      </c>
      <c r="J74" s="29">
        <f t="shared" ref="J74" si="34">I74/H74*100</f>
        <v>49.366595652699033</v>
      </c>
      <c r="K74" s="30">
        <f t="shared" si="28"/>
        <v>2987781.3000000003</v>
      </c>
      <c r="M74" s="3"/>
    </row>
    <row r="75" spans="1:13" ht="15.75" thickBot="1" x14ac:dyDescent="0.3">
      <c r="A75" s="54" t="s">
        <v>10</v>
      </c>
      <c r="B75" s="55"/>
      <c r="C75" s="55"/>
      <c r="D75" s="56"/>
      <c r="E75" s="42">
        <f>SUM(E3:E74)</f>
        <v>132739596.61999999</v>
      </c>
      <c r="F75" s="43">
        <f>SUM(F3:F74)</f>
        <v>139581843.91999996</v>
      </c>
      <c r="G75" s="43">
        <f>SUM(G3:G74)</f>
        <v>138213394.47999996</v>
      </c>
      <c r="H75" s="43">
        <f>AVERAGE(E75:G75)</f>
        <v>136844945.00666663</v>
      </c>
      <c r="I75" s="44">
        <f>SQRT(((SUM((POWER(E75-H75,2)),(POWER(F75-H75,2)),(POWER(G75-H75,2)))/(COLUMNS(E75:G75)-1))))</f>
        <v>3620576.9567002575</v>
      </c>
      <c r="J75" s="45">
        <f t="shared" ref="J75" si="35">I75/H75*100</f>
        <v>2.6457513330316109</v>
      </c>
      <c r="K75" s="46">
        <f>SUM(K3:K74)</f>
        <v>136844945.00666663</v>
      </c>
    </row>
    <row r="76" spans="1:13" ht="15.75" customHeight="1" x14ac:dyDescent="0.25">
      <c r="A76" s="4"/>
      <c r="B76" s="1"/>
      <c r="C76" s="1"/>
      <c r="D76" s="1"/>
      <c r="E76" s="2"/>
      <c r="F76" s="2"/>
      <c r="G76" s="51" t="s">
        <v>12</v>
      </c>
      <c r="H76" s="52"/>
      <c r="I76" s="52" t="s">
        <v>13</v>
      </c>
      <c r="J76" s="52"/>
      <c r="K76" s="52"/>
    </row>
    <row r="77" spans="1:13" ht="71.25" customHeight="1" x14ac:dyDescent="0.25">
      <c r="A77" s="4"/>
      <c r="B77" s="1"/>
      <c r="C77" s="1"/>
      <c r="D77" s="1"/>
      <c r="E77" s="2"/>
      <c r="F77" s="2"/>
      <c r="G77" s="53"/>
      <c r="H77" s="53"/>
      <c r="I77" s="53"/>
      <c r="J77" s="53"/>
      <c r="K77" s="53"/>
    </row>
    <row r="78" spans="1:13" ht="15.75" x14ac:dyDescent="0.25">
      <c r="J78" s="6"/>
      <c r="K78" s="7"/>
    </row>
  </sheetData>
  <mergeCells count="4">
    <mergeCell ref="G76:H77"/>
    <mergeCell ref="I76:K77"/>
    <mergeCell ref="A75:D75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2022-11-09T06:31:39Z</cp:lastPrinted>
  <dcterms:created xsi:type="dcterms:W3CDTF">2020-03-30T09:18:46Z</dcterms:created>
  <dcterms:modified xsi:type="dcterms:W3CDTF">2023-03-10T12:51:11Z</dcterms:modified>
</cp:coreProperties>
</file>